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2340" windowWidth="17160" windowHeight="11745" tabRatio="714" activeTab="6"/>
  </bookViews>
  <sheets>
    <sheet name="Unit 1" sheetId="1" r:id="rId1"/>
    <sheet name="Unit 2" sheetId="2" r:id="rId2"/>
    <sheet name="Unit 3" sheetId="3" r:id="rId3"/>
    <sheet name="Unit 4" sheetId="4" r:id="rId4"/>
    <sheet name="Unit 5" sheetId="5" r:id="rId5"/>
    <sheet name="Unit 6" sheetId="6" r:id="rId6"/>
    <sheet name="Unit 7" sheetId="7" r:id="rId7"/>
    <sheet name="Unit 8" sheetId="8" r:id="rId8"/>
    <sheet name="Unit 9" sheetId="9" r:id="rId9"/>
    <sheet name="Unit 10" sheetId="10" r:id="rId10"/>
  </sheets>
  <definedNames/>
  <calcPr fullCalcOnLoad="1"/>
</workbook>
</file>

<file path=xl/sharedStrings.xml><?xml version="1.0" encoding="utf-8"?>
<sst xmlns="http://schemas.openxmlformats.org/spreadsheetml/2006/main" count="177" uniqueCount="70">
  <si>
    <t>Open Court (Grade 1)</t>
  </si>
  <si>
    <t>Criterion</t>
  </si>
  <si>
    <t>Blending &amp; Segmentation</t>
  </si>
  <si>
    <t>Sound Blending</t>
  </si>
  <si>
    <t>Word Boundaries</t>
  </si>
  <si>
    <t>Book &amp; Print Awareness</t>
  </si>
  <si>
    <t>High Frequency Words</t>
  </si>
  <si>
    <t>Selection Vocabulary</t>
  </si>
  <si>
    <t>Classification, Rhyming Words, Context Clues</t>
  </si>
  <si>
    <t>Grammar, Usage, &amp; Mechanics</t>
  </si>
  <si>
    <t>Total</t>
  </si>
  <si>
    <t>Percent</t>
  </si>
  <si>
    <t>Student</t>
  </si>
  <si>
    <t>Date</t>
  </si>
  <si>
    <t>(p, i, n, l, ll)</t>
  </si>
  <si>
    <t>(d, o, b, c, (k))</t>
  </si>
  <si>
    <t>(-ck, (k), r, u, g)</t>
  </si>
  <si>
    <t>Reviewing Letters &amp; Sounds</t>
  </si>
  <si>
    <t>Main Idea &amp; Details</t>
  </si>
  <si>
    <t>Classification &amp; Antonyms</t>
  </si>
  <si>
    <t>Writing Prompt</t>
  </si>
  <si>
    <t>Letter Sounds</t>
  </si>
  <si>
    <t>Unit 3 Test Summary</t>
  </si>
  <si>
    <t>Unit 2 Test Summary</t>
  </si>
  <si>
    <t>Unit 1 Test Summary</t>
  </si>
  <si>
    <t>(j, -dge, f, e, -x)</t>
  </si>
  <si>
    <t>(z, -zz, _s(z), sh, th)</t>
  </si>
  <si>
    <t>(ch, tch, ar, mb, ir)</t>
  </si>
  <si>
    <t>(w_, ur, er, wh_, ar)</t>
  </si>
  <si>
    <t>Categorizing &amp; Classifying</t>
  </si>
  <si>
    <t>Classification</t>
  </si>
  <si>
    <t>Listening for Info</t>
  </si>
  <si>
    <t>Letters &amp; Sounds</t>
  </si>
  <si>
    <t>Unit 4 Test Summary</t>
  </si>
  <si>
    <t>(k, -ng, qu_, y_)</t>
  </si>
  <si>
    <t>(a, a_e, ce, ci_, i, i_e)</t>
  </si>
  <si>
    <t>(o, v, u, u_e)</t>
  </si>
  <si>
    <t>Drawing Conclusions</t>
  </si>
  <si>
    <t>Classification, Compound Words, Rhyming</t>
  </si>
  <si>
    <t>Listening for Details</t>
  </si>
  <si>
    <t>Unit 5 Test Summary</t>
  </si>
  <si>
    <t>(gi_, ge, e, e_e, ea, ee)</t>
  </si>
  <si>
    <t>(ai_, _ay, igh)</t>
  </si>
  <si>
    <t>(long vowels + r, _y, _ie)</t>
  </si>
  <si>
    <t>Cause &amp; Effect</t>
  </si>
  <si>
    <t>Concept Words, Context Clues, Classification</t>
  </si>
  <si>
    <t>Unit 6 Test Summary</t>
  </si>
  <si>
    <t>(oo, _ew, /oo/, ow, ou_)</t>
  </si>
  <si>
    <t>(aw, au_, kn_)</t>
  </si>
  <si>
    <t>Sequencing Ideas</t>
  </si>
  <si>
    <t>Classification, Rhyming, &amp; Concept Words</t>
  </si>
  <si>
    <t>Unit 7 Test Summary</t>
  </si>
  <si>
    <t>Comprehension</t>
  </si>
  <si>
    <t xml:space="preserve">Spelling </t>
  </si>
  <si>
    <t>Vocabulary</t>
  </si>
  <si>
    <t>Writer's Craft</t>
  </si>
  <si>
    <t>Oral Fluency</t>
  </si>
  <si>
    <t>Listening</t>
  </si>
  <si>
    <t>Unit 8 Test Summary</t>
  </si>
  <si>
    <t>Points Possible</t>
  </si>
  <si>
    <t>Spelling</t>
  </si>
  <si>
    <t>Unit 9 Test Summary</t>
  </si>
  <si>
    <t>Name</t>
  </si>
  <si>
    <t>Unit 10 Test Summary</t>
  </si>
  <si>
    <t>23</t>
  </si>
  <si>
    <t>Total % Correct</t>
  </si>
  <si>
    <t xml:space="preserve">Date: </t>
  </si>
  <si>
    <t>Date:</t>
  </si>
  <si>
    <t>Teacher:</t>
  </si>
  <si>
    <t>Teacher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</si>
</sst>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19" applyAlignment="1">
      <alignment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9" fontId="0" fillId="0" borderId="1" xfId="19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9" fontId="1" fillId="0" borderId="1" xfId="19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1" fillId="3" borderId="1" xfId="19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9" fontId="1" fillId="0" borderId="1" xfId="19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9" fontId="0" fillId="0" borderId="1" xfId="19" applyNumberFormat="1" applyBorder="1" applyAlignment="1">
      <alignment horizontal="center"/>
    </xf>
    <xf numFmtId="9" fontId="1" fillId="0" borderId="1" xfId="19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1" xfId="19" applyBorder="1" applyAlignment="1">
      <alignment/>
    </xf>
    <xf numFmtId="9" fontId="1" fillId="3" borderId="1" xfId="19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A2" sqref="A2:K2"/>
    </sheetView>
  </sheetViews>
  <sheetFormatPr defaultColWidth="9.00390625" defaultRowHeight="12.75"/>
  <cols>
    <col min="1" max="1" width="19.875" style="0" customWidth="1"/>
    <col min="2" max="2" width="14.25390625" style="0" customWidth="1"/>
    <col min="3" max="3" width="11.00390625" style="0" customWidth="1"/>
    <col min="4" max="4" width="11.75390625" style="0" customWidth="1"/>
    <col min="5" max="5" width="11.50390625" style="0" customWidth="1"/>
    <col min="6" max="6" width="11.00390625" style="0" customWidth="1"/>
    <col min="7" max="7" width="11.25390625" style="0" customWidth="1"/>
    <col min="8" max="8" width="14.00390625" style="0" customWidth="1"/>
    <col min="9" max="16384" width="11.00390625" style="0" customWidth="1"/>
  </cols>
  <sheetData>
    <row r="1" spans="1:11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6" customFormat="1" ht="63.75" customHeight="1">
      <c r="A5" s="29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4" t="s">
        <v>10</v>
      </c>
      <c r="K5" s="24" t="s">
        <v>11</v>
      </c>
    </row>
    <row r="6" spans="1:11" s="19" customFormat="1" ht="12.75">
      <c r="A6" s="17" t="s">
        <v>1</v>
      </c>
      <c r="B6" s="26">
        <v>12</v>
      </c>
      <c r="C6" s="26">
        <v>4</v>
      </c>
      <c r="D6" s="26">
        <v>4</v>
      </c>
      <c r="E6" s="26">
        <v>12</v>
      </c>
      <c r="F6" s="26">
        <v>4</v>
      </c>
      <c r="G6" s="26">
        <v>4</v>
      </c>
      <c r="H6" s="26">
        <v>4</v>
      </c>
      <c r="I6" s="26">
        <v>4</v>
      </c>
      <c r="J6" s="27">
        <f>SUM(B6:I6)</f>
        <v>48</v>
      </c>
      <c r="K6" s="25">
        <f>J6/SUM(16,5,5,15,5,5,5,5)</f>
        <v>0.7868852459016393</v>
      </c>
    </row>
    <row r="7" spans="1:11" s="19" customFormat="1" ht="12.75">
      <c r="A7" s="22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2.75">
      <c r="A8" s="5"/>
      <c r="B8" s="7">
        <v>12</v>
      </c>
      <c r="C8" s="7">
        <v>4</v>
      </c>
      <c r="D8" s="7">
        <v>4</v>
      </c>
      <c r="E8" s="7">
        <v>12</v>
      </c>
      <c r="F8" s="7">
        <v>4</v>
      </c>
      <c r="G8" s="7">
        <v>4</v>
      </c>
      <c r="H8" s="7">
        <v>4</v>
      </c>
      <c r="I8" s="7">
        <v>4</v>
      </c>
      <c r="J8" s="7">
        <f>SUM(B8:I8)</f>
        <v>48</v>
      </c>
      <c r="K8" s="44">
        <f>J8/SUM(16,5,5,15,5,5,5,5)</f>
        <v>0.7868852459016393</v>
      </c>
    </row>
    <row r="9" spans="1:11" ht="12.75">
      <c r="A9" s="5"/>
      <c r="B9" s="7"/>
      <c r="C9" s="7"/>
      <c r="D9" s="7"/>
      <c r="E9" s="7"/>
      <c r="F9" s="7"/>
      <c r="G9" s="7"/>
      <c r="H9" s="7"/>
      <c r="I9" s="7"/>
      <c r="J9" s="7">
        <f aca="true" t="shared" si="0" ref="J9:J37">SUM(B9:I9)</f>
        <v>0</v>
      </c>
      <c r="K9" s="6">
        <f aca="true" t="shared" si="1" ref="K9:K37">J9/SUM(16,5,5,15,5,5,5,5)</f>
        <v>0</v>
      </c>
    </row>
    <row r="10" spans="1:11" ht="12.75">
      <c r="A10" s="5"/>
      <c r="B10" s="7"/>
      <c r="C10" s="7"/>
      <c r="D10" s="7"/>
      <c r="E10" s="7"/>
      <c r="F10" s="7"/>
      <c r="G10" s="7"/>
      <c r="H10" s="7"/>
      <c r="I10" s="7"/>
      <c r="J10" s="7">
        <f t="shared" si="0"/>
        <v>0</v>
      </c>
      <c r="K10" s="6">
        <f t="shared" si="1"/>
        <v>0</v>
      </c>
    </row>
    <row r="11" spans="1:11" ht="12.75">
      <c r="A11" s="5"/>
      <c r="B11" s="7"/>
      <c r="C11" s="7"/>
      <c r="D11" s="7"/>
      <c r="E11" s="7"/>
      <c r="F11" s="7"/>
      <c r="G11" s="7"/>
      <c r="H11" s="7"/>
      <c r="I11" s="7"/>
      <c r="J11" s="7">
        <f t="shared" si="0"/>
        <v>0</v>
      </c>
      <c r="K11" s="6">
        <f t="shared" si="1"/>
        <v>0</v>
      </c>
    </row>
    <row r="12" spans="1:11" ht="12.75">
      <c r="A12" s="5"/>
      <c r="B12" s="7"/>
      <c r="C12" s="7"/>
      <c r="D12" s="7"/>
      <c r="E12" s="7"/>
      <c r="F12" s="7"/>
      <c r="G12" s="7"/>
      <c r="H12" s="7"/>
      <c r="I12" s="7"/>
      <c r="J12" s="7">
        <f t="shared" si="0"/>
        <v>0</v>
      </c>
      <c r="K12" s="6">
        <f t="shared" si="1"/>
        <v>0</v>
      </c>
    </row>
    <row r="13" spans="1:11" ht="12.75">
      <c r="A13" s="5"/>
      <c r="B13" s="7"/>
      <c r="C13" s="7"/>
      <c r="D13" s="7"/>
      <c r="E13" s="7"/>
      <c r="F13" s="7"/>
      <c r="G13" s="7"/>
      <c r="H13" s="7"/>
      <c r="I13" s="7"/>
      <c r="J13" s="7">
        <f t="shared" si="0"/>
        <v>0</v>
      </c>
      <c r="K13" s="6">
        <f t="shared" si="1"/>
        <v>0</v>
      </c>
    </row>
    <row r="14" spans="1:11" ht="12.75">
      <c r="A14" s="5"/>
      <c r="B14" s="7"/>
      <c r="C14" s="7"/>
      <c r="D14" s="7"/>
      <c r="E14" s="7"/>
      <c r="F14" s="7"/>
      <c r="G14" s="7"/>
      <c r="H14" s="7"/>
      <c r="I14" s="7"/>
      <c r="J14" s="7">
        <f t="shared" si="0"/>
        <v>0</v>
      </c>
      <c r="K14" s="6">
        <f t="shared" si="1"/>
        <v>0</v>
      </c>
    </row>
    <row r="15" spans="1:11" ht="12.75">
      <c r="A15" s="5"/>
      <c r="B15" s="7"/>
      <c r="C15" s="7"/>
      <c r="D15" s="7"/>
      <c r="E15" s="7"/>
      <c r="F15" s="7"/>
      <c r="G15" s="7"/>
      <c r="H15" s="7"/>
      <c r="I15" s="7"/>
      <c r="J15" s="7">
        <f t="shared" si="0"/>
        <v>0</v>
      </c>
      <c r="K15" s="6">
        <f t="shared" si="1"/>
        <v>0</v>
      </c>
    </row>
    <row r="16" spans="1:11" ht="12.75">
      <c r="A16" s="5"/>
      <c r="B16" s="7"/>
      <c r="C16" s="7"/>
      <c r="D16" s="7"/>
      <c r="E16" s="7"/>
      <c r="F16" s="7"/>
      <c r="G16" s="7"/>
      <c r="H16" s="7"/>
      <c r="I16" s="7"/>
      <c r="J16" s="7">
        <f t="shared" si="0"/>
        <v>0</v>
      </c>
      <c r="K16" s="6">
        <f t="shared" si="1"/>
        <v>0</v>
      </c>
    </row>
    <row r="17" spans="1:11" ht="12.75">
      <c r="A17" s="5"/>
      <c r="B17" s="7"/>
      <c r="C17" s="7"/>
      <c r="D17" s="7"/>
      <c r="E17" s="7"/>
      <c r="F17" s="7"/>
      <c r="G17" s="7"/>
      <c r="H17" s="7"/>
      <c r="I17" s="7"/>
      <c r="J17" s="7">
        <f t="shared" si="0"/>
        <v>0</v>
      </c>
      <c r="K17" s="6">
        <f t="shared" si="1"/>
        <v>0</v>
      </c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>
        <f t="shared" si="0"/>
        <v>0</v>
      </c>
      <c r="K18" s="6">
        <f t="shared" si="1"/>
        <v>0</v>
      </c>
    </row>
    <row r="19" spans="1:11" ht="12.75">
      <c r="A19" s="5"/>
      <c r="B19" s="7"/>
      <c r="C19" s="7"/>
      <c r="D19" s="7"/>
      <c r="E19" s="7"/>
      <c r="F19" s="7"/>
      <c r="G19" s="7"/>
      <c r="H19" s="7"/>
      <c r="I19" s="7"/>
      <c r="J19" s="7">
        <f t="shared" si="0"/>
        <v>0</v>
      </c>
      <c r="K19" s="6">
        <f t="shared" si="1"/>
        <v>0</v>
      </c>
    </row>
    <row r="20" spans="1:11" ht="12.75">
      <c r="A20" s="5"/>
      <c r="B20" s="7"/>
      <c r="C20" s="7"/>
      <c r="D20" s="7"/>
      <c r="E20" s="7"/>
      <c r="F20" s="7"/>
      <c r="G20" s="7"/>
      <c r="H20" s="7"/>
      <c r="I20" s="7"/>
      <c r="J20" s="7">
        <f t="shared" si="0"/>
        <v>0</v>
      </c>
      <c r="K20" s="6">
        <f t="shared" si="1"/>
        <v>0</v>
      </c>
    </row>
    <row r="21" spans="1:11" ht="12.75">
      <c r="A21" s="5"/>
      <c r="B21" s="7"/>
      <c r="C21" s="7"/>
      <c r="D21" s="7"/>
      <c r="E21" s="7"/>
      <c r="F21" s="7"/>
      <c r="G21" s="7"/>
      <c r="H21" s="7"/>
      <c r="I21" s="7"/>
      <c r="J21" s="7">
        <f t="shared" si="0"/>
        <v>0</v>
      </c>
      <c r="K21" s="6">
        <f t="shared" si="1"/>
        <v>0</v>
      </c>
    </row>
    <row r="22" spans="1:11" ht="12.75">
      <c r="A22" s="5"/>
      <c r="B22" s="7"/>
      <c r="C22" s="7"/>
      <c r="D22" s="7"/>
      <c r="E22" s="7"/>
      <c r="F22" s="7"/>
      <c r="G22" s="7"/>
      <c r="H22" s="7"/>
      <c r="I22" s="7"/>
      <c r="J22" s="7">
        <f t="shared" si="0"/>
        <v>0</v>
      </c>
      <c r="K22" s="6">
        <f t="shared" si="1"/>
        <v>0</v>
      </c>
    </row>
    <row r="23" spans="1:11" ht="12.75">
      <c r="A23" s="5"/>
      <c r="B23" s="7"/>
      <c r="C23" s="7"/>
      <c r="D23" s="7"/>
      <c r="E23" s="7"/>
      <c r="F23" s="7"/>
      <c r="G23" s="7"/>
      <c r="H23" s="7"/>
      <c r="I23" s="7"/>
      <c r="J23" s="7">
        <f t="shared" si="0"/>
        <v>0</v>
      </c>
      <c r="K23" s="6">
        <f t="shared" si="1"/>
        <v>0</v>
      </c>
    </row>
    <row r="24" spans="1:11" ht="12.75">
      <c r="A24" s="5"/>
      <c r="B24" s="7"/>
      <c r="C24" s="7"/>
      <c r="D24" s="7"/>
      <c r="E24" s="7"/>
      <c r="F24" s="7"/>
      <c r="G24" s="7"/>
      <c r="H24" s="7"/>
      <c r="I24" s="7"/>
      <c r="J24" s="7">
        <f t="shared" si="0"/>
        <v>0</v>
      </c>
      <c r="K24" s="6">
        <f t="shared" si="1"/>
        <v>0</v>
      </c>
    </row>
    <row r="25" spans="1:11" ht="12.75">
      <c r="A25" s="5"/>
      <c r="B25" s="7"/>
      <c r="C25" s="7"/>
      <c r="D25" s="7"/>
      <c r="E25" s="7"/>
      <c r="F25" s="7"/>
      <c r="G25" s="7"/>
      <c r="H25" s="7"/>
      <c r="I25" s="7"/>
      <c r="J25" s="7">
        <f t="shared" si="0"/>
        <v>0</v>
      </c>
      <c r="K25" s="6">
        <f t="shared" si="1"/>
        <v>0</v>
      </c>
    </row>
    <row r="26" spans="1:11" ht="12.75">
      <c r="A26" s="5"/>
      <c r="B26" s="7"/>
      <c r="C26" s="7"/>
      <c r="D26" s="7"/>
      <c r="E26" s="7"/>
      <c r="F26" s="7"/>
      <c r="G26" s="7"/>
      <c r="H26" s="7"/>
      <c r="I26" s="7"/>
      <c r="J26" s="7">
        <f t="shared" si="0"/>
        <v>0</v>
      </c>
      <c r="K26" s="6">
        <f t="shared" si="1"/>
        <v>0</v>
      </c>
    </row>
    <row r="27" spans="1:11" ht="12.75">
      <c r="A27" s="5"/>
      <c r="B27" s="7"/>
      <c r="C27" s="7"/>
      <c r="D27" s="7"/>
      <c r="E27" s="7"/>
      <c r="F27" s="7"/>
      <c r="G27" s="7"/>
      <c r="H27" s="7"/>
      <c r="I27" s="7"/>
      <c r="J27" s="7">
        <f t="shared" si="0"/>
        <v>0</v>
      </c>
      <c r="K27" s="6">
        <f t="shared" si="1"/>
        <v>0</v>
      </c>
    </row>
    <row r="28" spans="1:11" ht="12.75">
      <c r="A28" s="5"/>
      <c r="B28" s="7"/>
      <c r="C28" s="7"/>
      <c r="D28" s="7"/>
      <c r="E28" s="7"/>
      <c r="F28" s="7"/>
      <c r="G28" s="7"/>
      <c r="H28" s="7"/>
      <c r="I28" s="7"/>
      <c r="J28" s="7">
        <f t="shared" si="0"/>
        <v>0</v>
      </c>
      <c r="K28" s="6">
        <f t="shared" si="1"/>
        <v>0</v>
      </c>
    </row>
    <row r="29" spans="1:11" ht="12.75">
      <c r="A29" s="5"/>
      <c r="B29" s="7"/>
      <c r="C29" s="7"/>
      <c r="D29" s="7"/>
      <c r="E29" s="7"/>
      <c r="F29" s="7"/>
      <c r="G29" s="7"/>
      <c r="H29" s="7"/>
      <c r="I29" s="7"/>
      <c r="J29" s="7">
        <f t="shared" si="0"/>
        <v>0</v>
      </c>
      <c r="K29" s="6">
        <f t="shared" si="1"/>
        <v>0</v>
      </c>
    </row>
    <row r="30" spans="1:11" ht="12.75">
      <c r="A30" s="5"/>
      <c r="B30" s="7"/>
      <c r="C30" s="7"/>
      <c r="D30" s="7"/>
      <c r="E30" s="7"/>
      <c r="F30" s="7"/>
      <c r="G30" s="7"/>
      <c r="H30" s="7"/>
      <c r="I30" s="7"/>
      <c r="J30" s="7">
        <f t="shared" si="0"/>
        <v>0</v>
      </c>
      <c r="K30" s="6">
        <f t="shared" si="1"/>
        <v>0</v>
      </c>
    </row>
    <row r="31" spans="1:11" ht="12.75">
      <c r="A31" s="5"/>
      <c r="B31" s="7"/>
      <c r="C31" s="7"/>
      <c r="D31" s="7"/>
      <c r="E31" s="7"/>
      <c r="F31" s="7"/>
      <c r="G31" s="7"/>
      <c r="H31" s="7"/>
      <c r="I31" s="7"/>
      <c r="J31" s="7">
        <f t="shared" si="0"/>
        <v>0</v>
      </c>
      <c r="K31" s="6">
        <f t="shared" si="1"/>
        <v>0</v>
      </c>
    </row>
    <row r="32" spans="1:11" ht="12.75">
      <c r="A32" s="5"/>
      <c r="B32" s="7"/>
      <c r="C32" s="7"/>
      <c r="D32" s="7"/>
      <c r="E32" s="7"/>
      <c r="F32" s="7"/>
      <c r="G32" s="7"/>
      <c r="H32" s="7"/>
      <c r="I32" s="7"/>
      <c r="J32" s="7">
        <f t="shared" si="0"/>
        <v>0</v>
      </c>
      <c r="K32" s="6">
        <f t="shared" si="1"/>
        <v>0</v>
      </c>
    </row>
    <row r="33" spans="1:11" ht="12.75">
      <c r="A33" s="5"/>
      <c r="B33" s="7"/>
      <c r="C33" s="7"/>
      <c r="D33" s="7"/>
      <c r="E33" s="7"/>
      <c r="F33" s="7"/>
      <c r="G33" s="7"/>
      <c r="H33" s="7"/>
      <c r="I33" s="7"/>
      <c r="J33" s="7">
        <f t="shared" si="0"/>
        <v>0</v>
      </c>
      <c r="K33" s="6">
        <f t="shared" si="1"/>
        <v>0</v>
      </c>
    </row>
    <row r="34" spans="1:11" ht="12.75">
      <c r="A34" s="5"/>
      <c r="B34" s="7"/>
      <c r="C34" s="7"/>
      <c r="D34" s="7"/>
      <c r="E34" s="7"/>
      <c r="F34" s="7"/>
      <c r="G34" s="7"/>
      <c r="H34" s="7"/>
      <c r="I34" s="7"/>
      <c r="J34" s="7">
        <f t="shared" si="0"/>
        <v>0</v>
      </c>
      <c r="K34" s="6">
        <f t="shared" si="1"/>
        <v>0</v>
      </c>
    </row>
    <row r="35" spans="1:11" ht="12.75">
      <c r="A35" s="5"/>
      <c r="B35" s="7"/>
      <c r="C35" s="7"/>
      <c r="D35" s="7"/>
      <c r="E35" s="7"/>
      <c r="F35" s="7"/>
      <c r="G35" s="7"/>
      <c r="H35" s="7"/>
      <c r="I35" s="7"/>
      <c r="J35" s="7">
        <f t="shared" si="0"/>
        <v>0</v>
      </c>
      <c r="K35" s="6">
        <f t="shared" si="1"/>
        <v>0</v>
      </c>
    </row>
    <row r="36" spans="1:11" ht="12.75">
      <c r="A36" s="5"/>
      <c r="B36" s="7"/>
      <c r="C36" s="7"/>
      <c r="D36" s="7"/>
      <c r="E36" s="7"/>
      <c r="F36" s="7"/>
      <c r="G36" s="7"/>
      <c r="H36" s="7"/>
      <c r="I36" s="7"/>
      <c r="J36" s="7">
        <f t="shared" si="0"/>
        <v>0</v>
      </c>
      <c r="K36" s="6">
        <f t="shared" si="1"/>
        <v>0</v>
      </c>
    </row>
    <row r="37" spans="1:11" ht="12.75">
      <c r="A37" s="5"/>
      <c r="B37" s="7"/>
      <c r="C37" s="7"/>
      <c r="D37" s="7"/>
      <c r="E37" s="7"/>
      <c r="F37" s="7"/>
      <c r="G37" s="7"/>
      <c r="H37" s="7"/>
      <c r="I37" s="7"/>
      <c r="J37" s="7">
        <f t="shared" si="0"/>
        <v>0</v>
      </c>
      <c r="K37" s="6">
        <f t="shared" si="1"/>
        <v>0</v>
      </c>
    </row>
  </sheetData>
  <mergeCells count="4">
    <mergeCell ref="A1:K1"/>
    <mergeCell ref="A2:K2"/>
    <mergeCell ref="A4:K4"/>
    <mergeCell ref="A3:K3"/>
  </mergeCells>
  <conditionalFormatting sqref="B8:B37">
    <cfRule type="cellIs" priority="1" dxfId="0" operator="between" stopIfTrue="1">
      <formula>1</formula>
      <formula>11</formula>
    </cfRule>
    <cfRule type="cellIs" priority="2" dxfId="1" operator="between" stopIfTrue="1">
      <formula>12</formula>
      <formula>16</formula>
    </cfRule>
    <cfRule type="cellIs" priority="3" dxfId="2" operator="greaterThan" stopIfTrue="1">
      <formula>16</formula>
    </cfRule>
  </conditionalFormatting>
  <conditionalFormatting sqref="C8:D37 F8:I37">
    <cfRule type="cellIs" priority="4" dxfId="0" operator="between" stopIfTrue="1">
      <formula>1</formula>
      <formula>3</formula>
    </cfRule>
    <cfRule type="cellIs" priority="5" dxfId="1" operator="between" stopIfTrue="1">
      <formula>4</formula>
      <formula>5</formula>
    </cfRule>
    <cfRule type="cellIs" priority="6" dxfId="2" operator="greaterThan" stopIfTrue="1">
      <formula>5</formula>
    </cfRule>
  </conditionalFormatting>
  <conditionalFormatting sqref="E8:E37">
    <cfRule type="cellIs" priority="7" dxfId="0" operator="between" stopIfTrue="1">
      <formula>1</formula>
      <formula>11</formula>
    </cfRule>
    <cfRule type="cellIs" priority="8" dxfId="1" operator="between" stopIfTrue="1">
      <formula>12</formula>
      <formula>15</formula>
    </cfRule>
    <cfRule type="cellIs" priority="9" dxfId="2" operator="greaterThan" stopIfTrue="1">
      <formula>15</formula>
    </cfRule>
  </conditionalFormatting>
  <conditionalFormatting sqref="J8:J37">
    <cfRule type="cellIs" priority="10" dxfId="0" operator="lessThan" stopIfTrue="1">
      <formula>48</formula>
    </cfRule>
    <cfRule type="cellIs" priority="11" dxfId="1" operator="between" stopIfTrue="1">
      <formula>48</formula>
      <formula>61</formula>
    </cfRule>
  </conditionalFormatting>
  <conditionalFormatting sqref="K8:K37">
    <cfRule type="cellIs" priority="12" dxfId="0" operator="lessThan" stopIfTrue="1">
      <formula>0.79</formula>
    </cfRule>
    <cfRule type="cellIs" priority="13" dxfId="1" operator="greaterThanOrEqual" stopIfTrue="1">
      <formula>0.79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">
      <selection activeCell="M4" sqref="M4"/>
    </sheetView>
  </sheetViews>
  <sheetFormatPr defaultColWidth="9.00390625" defaultRowHeight="12.75"/>
  <cols>
    <col min="1" max="1" width="11.00390625" style="0" customWidth="1"/>
    <col min="2" max="2" width="7.25390625" style="0" customWidth="1"/>
    <col min="3" max="3" width="13.625" style="0" customWidth="1"/>
    <col min="5" max="5" width="9.75390625" style="0" customWidth="1"/>
    <col min="6" max="6" width="11.00390625" style="0" customWidth="1"/>
    <col min="7" max="7" width="7.875" style="0" customWidth="1"/>
    <col min="8" max="8" width="7.75390625" style="0" customWidth="1"/>
    <col min="9" max="9" width="9.625" style="0" customWidth="1"/>
    <col min="10" max="10" width="7.00390625" style="0" customWidth="1"/>
    <col min="11" max="11" width="6.75390625" style="0" customWidth="1"/>
    <col min="12" max="12" width="8.75390625" style="0" customWidth="1"/>
    <col min="13" max="16384" width="11.00390625" style="0" customWidth="1"/>
  </cols>
  <sheetData>
    <row r="1" ht="12.75">
      <c r="A1" t="s">
        <v>0</v>
      </c>
    </row>
    <row r="2" ht="12.75">
      <c r="A2" t="s">
        <v>63</v>
      </c>
    </row>
    <row r="4" spans="1:12" ht="38.25">
      <c r="A4" s="7"/>
      <c r="B4" s="7"/>
      <c r="C4" s="3" t="s">
        <v>52</v>
      </c>
      <c r="D4" s="3" t="s">
        <v>60</v>
      </c>
      <c r="E4" s="3" t="s">
        <v>54</v>
      </c>
      <c r="F4" s="3" t="s">
        <v>9</v>
      </c>
      <c r="G4" s="3" t="s">
        <v>55</v>
      </c>
      <c r="H4" s="3" t="s">
        <v>56</v>
      </c>
      <c r="I4" s="3" t="s">
        <v>57</v>
      </c>
      <c r="J4" s="3" t="s">
        <v>20</v>
      </c>
      <c r="K4" s="3" t="s">
        <v>10</v>
      </c>
      <c r="L4" s="3" t="s">
        <v>11</v>
      </c>
    </row>
    <row r="5" spans="1:12" ht="12.75">
      <c r="A5" s="39" t="s">
        <v>59</v>
      </c>
      <c r="B5" s="40"/>
      <c r="C5" s="7">
        <v>5</v>
      </c>
      <c r="D5" s="7">
        <v>5</v>
      </c>
      <c r="E5" s="7">
        <v>5</v>
      </c>
      <c r="F5" s="7">
        <v>4</v>
      </c>
      <c r="G5" s="7">
        <v>3</v>
      </c>
      <c r="H5" s="7"/>
      <c r="I5" s="7">
        <v>6</v>
      </c>
      <c r="J5" s="7"/>
      <c r="K5" s="7">
        <f>SUM(C5:J5)</f>
        <v>28</v>
      </c>
      <c r="L5" s="10">
        <v>0.8</v>
      </c>
    </row>
    <row r="6" spans="1:12" ht="12.75">
      <c r="A6" s="8" t="s">
        <v>62</v>
      </c>
      <c r="B6" s="8" t="s">
        <v>13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>
        <f>SUM(C7:J7)</f>
        <v>0</v>
      </c>
      <c r="L7" s="6">
        <f>K7/K5</f>
        <v>0</v>
      </c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>
        <f aca="true" t="shared" si="0" ref="K8:K38">SUM(C8:J8)</f>
        <v>0</v>
      </c>
      <c r="L8" s="6">
        <f>K8/K5</f>
        <v>0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>
        <f t="shared" si="0"/>
        <v>0</v>
      </c>
      <c r="L9" s="6">
        <f>K9/K5</f>
        <v>0</v>
      </c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>
        <f t="shared" si="0"/>
        <v>0</v>
      </c>
      <c r="L10" s="6">
        <f>K10/K5</f>
        <v>0</v>
      </c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6">
        <f>K11/K5</f>
        <v>0</v>
      </c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>
        <f t="shared" si="0"/>
        <v>0</v>
      </c>
      <c r="L12" s="6">
        <f>K12/K5</f>
        <v>0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>
        <f t="shared" si="0"/>
        <v>0</v>
      </c>
      <c r="L13" s="6">
        <f>K13/K5</f>
        <v>0</v>
      </c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>
        <f t="shared" si="0"/>
        <v>0</v>
      </c>
      <c r="L14" s="6">
        <f>K14/K5</f>
        <v>0</v>
      </c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6">
        <f>K15/K5</f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>
        <f t="shared" si="0"/>
        <v>0</v>
      </c>
      <c r="L16" s="6">
        <f>K16/K5</f>
        <v>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>
        <f t="shared" si="0"/>
        <v>0</v>
      </c>
      <c r="L17" s="6">
        <f>K17/K5</f>
        <v>0</v>
      </c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>
        <f t="shared" si="0"/>
        <v>0</v>
      </c>
      <c r="L18" s="6">
        <f>K18/K5</f>
        <v>0</v>
      </c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>
        <f t="shared" si="0"/>
        <v>0</v>
      </c>
      <c r="L19" s="6">
        <f>K19/K5</f>
        <v>0</v>
      </c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>
        <f t="shared" si="0"/>
        <v>0</v>
      </c>
      <c r="L20" s="6">
        <f>K20/K5</f>
        <v>0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>
        <f t="shared" si="0"/>
        <v>0</v>
      </c>
      <c r="L21" s="6">
        <f>K21/K5</f>
        <v>0</v>
      </c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>
        <f t="shared" si="0"/>
        <v>0</v>
      </c>
      <c r="L22" s="6">
        <f>K22/K5</f>
        <v>0</v>
      </c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>
        <f t="shared" si="0"/>
        <v>0</v>
      </c>
      <c r="L23" s="6">
        <f>K23/K5</f>
        <v>0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>
        <f t="shared" si="0"/>
        <v>0</v>
      </c>
      <c r="L24" s="6">
        <f>K24/K5</f>
        <v>0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>
        <f t="shared" si="0"/>
        <v>0</v>
      </c>
      <c r="L25" s="6">
        <f>K25/K5</f>
        <v>0</v>
      </c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>
        <f t="shared" si="0"/>
        <v>0</v>
      </c>
      <c r="L26" s="6">
        <f>K26/K5</f>
        <v>0</v>
      </c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>
        <f t="shared" si="0"/>
        <v>0</v>
      </c>
      <c r="L27" s="6">
        <f>K27/K5</f>
        <v>0</v>
      </c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>
        <f t="shared" si="0"/>
        <v>0</v>
      </c>
      <c r="L28" s="6">
        <f>K28/K5</f>
        <v>0</v>
      </c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>
        <f t="shared" si="0"/>
        <v>0</v>
      </c>
      <c r="L29" s="6">
        <f>K29/K5</f>
        <v>0</v>
      </c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>
        <f t="shared" si="0"/>
        <v>0</v>
      </c>
      <c r="L30" s="6">
        <f>K30/K5</f>
        <v>0</v>
      </c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>
        <f t="shared" si="0"/>
        <v>0</v>
      </c>
      <c r="L31" s="6">
        <f>K31/K5</f>
        <v>0</v>
      </c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>
        <f t="shared" si="0"/>
        <v>0</v>
      </c>
      <c r="L32" s="6">
        <f>K32/K5</f>
        <v>0</v>
      </c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>
        <f t="shared" si="0"/>
        <v>0</v>
      </c>
      <c r="L33" s="6">
        <f>K33/K5</f>
        <v>0</v>
      </c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>
        <f t="shared" si="0"/>
        <v>0</v>
      </c>
      <c r="L34" s="6">
        <f>K34/K5</f>
        <v>0</v>
      </c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>
        <f t="shared" si="0"/>
        <v>0</v>
      </c>
      <c r="L35" s="6">
        <f>K35/K5</f>
        <v>0</v>
      </c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>
        <f t="shared" si="0"/>
        <v>0</v>
      </c>
      <c r="L36" s="6">
        <f>K36/K5</f>
        <v>0</v>
      </c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>
        <f t="shared" si="0"/>
        <v>0</v>
      </c>
      <c r="L37" s="6">
        <f>K37/K5</f>
        <v>0</v>
      </c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>
        <f t="shared" si="0"/>
        <v>0</v>
      </c>
      <c r="L38" s="6">
        <f>K38/K5</f>
        <v>0</v>
      </c>
    </row>
  </sheetData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L8" sqref="L8"/>
    </sheetView>
  </sheetViews>
  <sheetFormatPr defaultColWidth="9.00390625" defaultRowHeight="12.75"/>
  <cols>
    <col min="1" max="1" width="16.00390625" style="0" customWidth="1"/>
    <col min="2" max="5" width="11.00390625" style="0" customWidth="1"/>
    <col min="6" max="6" width="10.875" style="0" customWidth="1"/>
    <col min="7" max="7" width="11.625" style="0" customWidth="1"/>
    <col min="8" max="8" width="11.00390625" style="0" customWidth="1"/>
    <col min="9" max="9" width="13.75390625" style="0" customWidth="1"/>
    <col min="10" max="10" width="11.00390625" style="0" customWidth="1"/>
    <col min="11" max="11" width="9.375" style="0" customWidth="1"/>
    <col min="12" max="16384" width="11.00390625" style="0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9" customFormat="1" ht="12.75">
      <c r="A5" s="33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19" customFormat="1" ht="38.25">
      <c r="A6" s="33"/>
      <c r="B6" s="15" t="s">
        <v>14</v>
      </c>
      <c r="C6" s="15" t="s">
        <v>15</v>
      </c>
      <c r="D6" s="15" t="s">
        <v>16</v>
      </c>
      <c r="E6" s="15" t="s">
        <v>17</v>
      </c>
      <c r="F6" s="15" t="s">
        <v>6</v>
      </c>
      <c r="G6" s="15" t="s">
        <v>7</v>
      </c>
      <c r="H6" s="15" t="s">
        <v>18</v>
      </c>
      <c r="I6" s="15" t="s">
        <v>19</v>
      </c>
      <c r="J6" s="15" t="s">
        <v>9</v>
      </c>
      <c r="K6" s="15" t="s">
        <v>20</v>
      </c>
      <c r="L6" s="23" t="s">
        <v>10</v>
      </c>
      <c r="M6" s="23" t="s">
        <v>11</v>
      </c>
    </row>
    <row r="7" spans="1:13" s="14" customFormat="1" ht="12.75">
      <c r="A7" s="47" t="s">
        <v>1</v>
      </c>
      <c r="B7" s="26">
        <v>5</v>
      </c>
      <c r="C7" s="26">
        <v>5</v>
      </c>
      <c r="D7" s="26">
        <v>5</v>
      </c>
      <c r="E7" s="26">
        <v>10</v>
      </c>
      <c r="F7" s="26">
        <v>4</v>
      </c>
      <c r="G7" s="26">
        <v>4</v>
      </c>
      <c r="H7" s="26">
        <v>3</v>
      </c>
      <c r="I7" s="26">
        <v>4</v>
      </c>
      <c r="J7" s="26">
        <v>4</v>
      </c>
      <c r="K7" s="26">
        <v>9</v>
      </c>
      <c r="L7" s="27">
        <f>SUM(B7:K7)</f>
        <v>53</v>
      </c>
      <c r="M7" s="25">
        <f>L7/SUM(5,5,5,12,5,5,4,5,5,12)</f>
        <v>0.8412698412698413</v>
      </c>
    </row>
    <row r="8" spans="1:13" ht="12.7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21">
        <f>SUM(B9:K9)</f>
        <v>0</v>
      </c>
      <c r="M9" s="18">
        <f>L9/SUM(5,5,5,12,5,5,4,5,5,12)</f>
        <v>0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1">
        <f aca="true" t="shared" si="0" ref="L10:L40">SUM(B10:K10)</f>
        <v>0</v>
      </c>
      <c r="M10" s="18">
        <f aca="true" t="shared" si="1" ref="M10:M40">L10/SUM(5,5,5,12,5,5,4,5,5,12)</f>
        <v>0</v>
      </c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21">
        <f t="shared" si="0"/>
        <v>0</v>
      </c>
      <c r="M11" s="18">
        <f t="shared" si="1"/>
        <v>0</v>
      </c>
    </row>
    <row r="12" spans="1:1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1">
        <f t="shared" si="0"/>
        <v>0</v>
      </c>
      <c r="M12" s="18">
        <f t="shared" si="1"/>
        <v>0</v>
      </c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1">
        <f t="shared" si="0"/>
        <v>0</v>
      </c>
      <c r="M13" s="18">
        <f t="shared" si="1"/>
        <v>0</v>
      </c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1">
        <f t="shared" si="0"/>
        <v>0</v>
      </c>
      <c r="M14" s="18">
        <f t="shared" si="1"/>
        <v>0</v>
      </c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1">
        <f t="shared" si="0"/>
        <v>0</v>
      </c>
      <c r="M15" s="18">
        <f t="shared" si="1"/>
        <v>0</v>
      </c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1">
        <f t="shared" si="0"/>
        <v>0</v>
      </c>
      <c r="M16" s="18">
        <f t="shared" si="1"/>
        <v>0</v>
      </c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1">
        <f t="shared" si="0"/>
        <v>0</v>
      </c>
      <c r="M17" s="18">
        <f t="shared" si="1"/>
        <v>0</v>
      </c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1">
        <f t="shared" si="0"/>
        <v>0</v>
      </c>
      <c r="M18" s="18">
        <f t="shared" si="1"/>
        <v>0</v>
      </c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1">
        <f t="shared" si="0"/>
        <v>0</v>
      </c>
      <c r="M19" s="18">
        <f t="shared" si="1"/>
        <v>0</v>
      </c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21">
        <f t="shared" si="0"/>
        <v>0</v>
      </c>
      <c r="M20" s="18">
        <f t="shared" si="1"/>
        <v>0</v>
      </c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1">
        <f t="shared" si="0"/>
        <v>0</v>
      </c>
      <c r="M21" s="18">
        <f t="shared" si="1"/>
        <v>0</v>
      </c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1">
        <f t="shared" si="0"/>
        <v>0</v>
      </c>
      <c r="M22" s="18">
        <f t="shared" si="1"/>
        <v>0</v>
      </c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1">
        <f t="shared" si="0"/>
        <v>0</v>
      </c>
      <c r="M23" s="18">
        <f t="shared" si="1"/>
        <v>0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1">
        <f t="shared" si="0"/>
        <v>0</v>
      </c>
      <c r="M24" s="18">
        <f t="shared" si="1"/>
        <v>0</v>
      </c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1">
        <f t="shared" si="0"/>
        <v>0</v>
      </c>
      <c r="M25" s="18">
        <f t="shared" si="1"/>
        <v>0</v>
      </c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1">
        <f t="shared" si="0"/>
        <v>0</v>
      </c>
      <c r="M26" s="18">
        <f t="shared" si="1"/>
        <v>0</v>
      </c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1">
        <f t="shared" si="0"/>
        <v>0</v>
      </c>
      <c r="M27" s="18">
        <f t="shared" si="1"/>
        <v>0</v>
      </c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1">
        <f t="shared" si="0"/>
        <v>0</v>
      </c>
      <c r="M28" s="18">
        <f t="shared" si="1"/>
        <v>0</v>
      </c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1">
        <f t="shared" si="0"/>
        <v>0</v>
      </c>
      <c r="M29" s="18">
        <f t="shared" si="1"/>
        <v>0</v>
      </c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1">
        <f t="shared" si="0"/>
        <v>0</v>
      </c>
      <c r="M30" s="18">
        <f t="shared" si="1"/>
        <v>0</v>
      </c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1">
        <f t="shared" si="0"/>
        <v>0</v>
      </c>
      <c r="M31" s="18">
        <f t="shared" si="1"/>
        <v>0</v>
      </c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1">
        <f t="shared" si="0"/>
        <v>0</v>
      </c>
      <c r="M32" s="18">
        <f t="shared" si="1"/>
        <v>0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1">
        <f t="shared" si="0"/>
        <v>0</v>
      </c>
      <c r="M33" s="18">
        <f t="shared" si="1"/>
        <v>0</v>
      </c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1">
        <f t="shared" si="0"/>
        <v>0</v>
      </c>
      <c r="M34" s="18">
        <f t="shared" si="1"/>
        <v>0</v>
      </c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1">
        <f t="shared" si="0"/>
        <v>0</v>
      </c>
      <c r="M35" s="18">
        <f t="shared" si="1"/>
        <v>0</v>
      </c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21">
        <f t="shared" si="0"/>
        <v>0</v>
      </c>
      <c r="M36" s="18">
        <f t="shared" si="1"/>
        <v>0</v>
      </c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21">
        <f t="shared" si="0"/>
        <v>0</v>
      </c>
      <c r="M37" s="18">
        <f t="shared" si="1"/>
        <v>0</v>
      </c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1">
        <f t="shared" si="0"/>
        <v>0</v>
      </c>
      <c r="M38" s="18">
        <f t="shared" si="1"/>
        <v>0</v>
      </c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1">
        <f t="shared" si="0"/>
        <v>0</v>
      </c>
      <c r="M39" s="18">
        <f t="shared" si="1"/>
        <v>0</v>
      </c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21">
        <f t="shared" si="0"/>
        <v>0</v>
      </c>
      <c r="M40" s="18">
        <f t="shared" si="1"/>
        <v>0</v>
      </c>
    </row>
    <row r="41" spans="1:13" ht="12.75">
      <c r="A41" s="20" t="s">
        <v>65</v>
      </c>
      <c r="B41" s="18" t="e">
        <f>(SUM(B9:B40)/(B7*COUNT(B9:B40)))</f>
        <v>#DIV/0!</v>
      </c>
      <c r="C41" s="18" t="e">
        <f aca="true" t="shared" si="2" ref="C41:K41">(SUM(C9:C40)/(C7*COUNT(C9:C40)))</f>
        <v>#DIV/0!</v>
      </c>
      <c r="D41" s="18" t="e">
        <f t="shared" si="2"/>
        <v>#DIV/0!</v>
      </c>
      <c r="E41" s="18" t="e">
        <f t="shared" si="2"/>
        <v>#DIV/0!</v>
      </c>
      <c r="F41" s="18" t="e">
        <f t="shared" si="2"/>
        <v>#DIV/0!</v>
      </c>
      <c r="G41" s="18" t="e">
        <f t="shared" si="2"/>
        <v>#DIV/0!</v>
      </c>
      <c r="H41" s="18" t="e">
        <f t="shared" si="2"/>
        <v>#DIV/0!</v>
      </c>
      <c r="I41" s="18" t="e">
        <f t="shared" si="2"/>
        <v>#DIV/0!</v>
      </c>
      <c r="J41" s="18" t="e">
        <f t="shared" si="2"/>
        <v>#DIV/0!</v>
      </c>
      <c r="K41" s="18" t="e">
        <f t="shared" si="2"/>
        <v>#DIV/0!</v>
      </c>
      <c r="L41" s="5"/>
      <c r="M41" s="5"/>
    </row>
  </sheetData>
  <mergeCells count="7">
    <mergeCell ref="A1:M1"/>
    <mergeCell ref="A2:M2"/>
    <mergeCell ref="A3:M3"/>
    <mergeCell ref="B5:D5"/>
    <mergeCell ref="A5:A6"/>
    <mergeCell ref="E5:M5"/>
    <mergeCell ref="A4:M4"/>
  </mergeCells>
  <conditionalFormatting sqref="B9:D40">
    <cfRule type="cellIs" priority="1" dxfId="0" operator="between" stopIfTrue="1">
      <formula>1</formula>
      <formula>4</formula>
    </cfRule>
    <cfRule type="cellIs" priority="2" dxfId="1" operator="equal" stopIfTrue="1">
      <formula>5</formula>
    </cfRule>
    <cfRule type="cellIs" priority="3" dxfId="2" operator="greaterThan" stopIfTrue="1">
      <formula>5</formula>
    </cfRule>
  </conditionalFormatting>
  <conditionalFormatting sqref="F9:G40 I9:J40">
    <cfRule type="cellIs" priority="4" dxfId="0" operator="between" stopIfTrue="1">
      <formula>1</formula>
      <formula>3</formula>
    </cfRule>
    <cfRule type="cellIs" priority="5" dxfId="1" operator="between" stopIfTrue="1">
      <formula>4</formula>
      <formula>5</formula>
    </cfRule>
    <cfRule type="cellIs" priority="6" dxfId="2" operator="greaterThan" stopIfTrue="1">
      <formula>5</formula>
    </cfRule>
  </conditionalFormatting>
  <conditionalFormatting sqref="E9:E40">
    <cfRule type="cellIs" priority="7" dxfId="0" operator="between" stopIfTrue="1">
      <formula>1</formula>
      <formula>9</formula>
    </cfRule>
    <cfRule type="cellIs" priority="8" dxfId="1" operator="between" stopIfTrue="1">
      <formula>10</formula>
      <formula>12</formula>
    </cfRule>
    <cfRule type="cellIs" priority="9" dxfId="2" operator="greaterThan" stopIfTrue="1">
      <formula>12</formula>
    </cfRule>
  </conditionalFormatting>
  <conditionalFormatting sqref="K9:K40">
    <cfRule type="cellIs" priority="10" dxfId="0" operator="between" stopIfTrue="1">
      <formula>1</formula>
      <formula>8</formula>
    </cfRule>
    <cfRule type="cellIs" priority="11" dxfId="1" operator="between" stopIfTrue="1">
      <formula>9</formula>
      <formula>12</formula>
    </cfRule>
    <cfRule type="cellIs" priority="12" dxfId="2" operator="greaterThan" stopIfTrue="1">
      <formula>12</formula>
    </cfRule>
  </conditionalFormatting>
  <conditionalFormatting sqref="H9:H40">
    <cfRule type="cellIs" priority="13" dxfId="0" operator="between" stopIfTrue="1">
      <formula>1</formula>
      <formula>2</formula>
    </cfRule>
    <cfRule type="cellIs" priority="14" dxfId="1" operator="between" stopIfTrue="1">
      <formula>3</formula>
      <formula>4</formula>
    </cfRule>
    <cfRule type="cellIs" priority="15" dxfId="2" operator="greaterThan" stopIfTrue="1">
      <formula>4</formula>
    </cfRule>
  </conditionalFormatting>
  <conditionalFormatting sqref="L9:L40">
    <cfRule type="cellIs" priority="16" dxfId="0" operator="lessThan" stopIfTrue="1">
      <formula>53</formula>
    </cfRule>
    <cfRule type="cellIs" priority="17" dxfId="1" operator="between" stopIfTrue="1">
      <formula>53</formula>
      <formula>61</formula>
    </cfRule>
    <cfRule type="cellIs" priority="18" dxfId="2" operator="greaterThan" stopIfTrue="1">
      <formula>61</formula>
    </cfRule>
  </conditionalFormatting>
  <conditionalFormatting sqref="M9:M40">
    <cfRule type="cellIs" priority="19" dxfId="0" operator="lessThan" stopIfTrue="1">
      <formula>0.84</formula>
    </cfRule>
    <cfRule type="cellIs" priority="20" dxfId="1" operator="between" stopIfTrue="1">
      <formula>0.84</formula>
      <formula>1</formula>
    </cfRule>
    <cfRule type="cellIs" priority="21" dxfId="2" operator="greaterThan" stopIfTrue="1">
      <formula>1</formula>
    </cfRule>
  </conditionalFormatting>
  <printOptions/>
  <pageMargins left="0.5" right="0.5" top="0.75" bottom="0.75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workbookViewId="0" topLeftCell="A2">
      <selection activeCell="A5" sqref="A5:A6"/>
    </sheetView>
  </sheetViews>
  <sheetFormatPr defaultColWidth="9.00390625" defaultRowHeight="12.75"/>
  <cols>
    <col min="1" max="1" width="16.25390625" style="0" customWidth="1"/>
    <col min="2" max="6" width="11.00390625" style="0" customWidth="1"/>
    <col min="7" max="7" width="11.875" style="0" customWidth="1"/>
    <col min="8" max="8" width="12.875" style="0" customWidth="1"/>
    <col min="9" max="9" width="13.75390625" style="0" customWidth="1"/>
    <col min="10" max="12" width="11.00390625" style="0" customWidth="1"/>
    <col min="13" max="14" width="8.25390625" style="0" customWidth="1"/>
    <col min="15" max="16384" width="11.0039062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9" customFormat="1" ht="12.75">
      <c r="A5" s="50"/>
      <c r="B5" s="49" t="s">
        <v>32</v>
      </c>
      <c r="C5" s="49"/>
      <c r="D5" s="49"/>
      <c r="E5" s="49"/>
      <c r="F5" s="34"/>
      <c r="G5" s="32"/>
      <c r="H5" s="32"/>
      <c r="I5" s="32"/>
      <c r="J5" s="32"/>
      <c r="K5" s="32"/>
      <c r="L5" s="32"/>
      <c r="M5" s="32"/>
      <c r="N5" s="51"/>
    </row>
    <row r="6" spans="1:14" s="16" customFormat="1" ht="38.25">
      <c r="A6" s="49"/>
      <c r="B6" s="15" t="s">
        <v>25</v>
      </c>
      <c r="C6" s="15" t="s">
        <v>26</v>
      </c>
      <c r="D6" s="15" t="s">
        <v>27</v>
      </c>
      <c r="E6" s="15" t="s">
        <v>28</v>
      </c>
      <c r="F6" s="15" t="s">
        <v>17</v>
      </c>
      <c r="G6" s="15" t="s">
        <v>7</v>
      </c>
      <c r="H6" s="15" t="s">
        <v>29</v>
      </c>
      <c r="I6" s="15" t="s">
        <v>30</v>
      </c>
      <c r="J6" s="15" t="s">
        <v>9</v>
      </c>
      <c r="K6" s="15" t="s">
        <v>20</v>
      </c>
      <c r="L6" s="15" t="s">
        <v>31</v>
      </c>
      <c r="M6" s="24" t="s">
        <v>10</v>
      </c>
      <c r="N6" s="24" t="s">
        <v>11</v>
      </c>
    </row>
    <row r="7" spans="1:14" s="19" customFormat="1" ht="12.75">
      <c r="A7" s="17" t="s">
        <v>1</v>
      </c>
      <c r="B7" s="26">
        <v>4</v>
      </c>
      <c r="C7" s="26">
        <v>4</v>
      </c>
      <c r="D7" s="26">
        <v>4</v>
      </c>
      <c r="E7" s="26">
        <v>10</v>
      </c>
      <c r="F7" s="26">
        <v>4</v>
      </c>
      <c r="G7" s="26">
        <v>4</v>
      </c>
      <c r="H7" s="26">
        <v>4</v>
      </c>
      <c r="I7" s="26">
        <v>4</v>
      </c>
      <c r="J7" s="26">
        <v>4</v>
      </c>
      <c r="K7" s="26">
        <v>9</v>
      </c>
      <c r="L7" s="26">
        <v>4</v>
      </c>
      <c r="M7" s="27">
        <f>SUM(B7:L7)</f>
        <v>55</v>
      </c>
      <c r="N7" s="25">
        <f>M7/SUM(5,5,5,,12,5,5,5,5,5,12,5)</f>
        <v>0.7971014492753623</v>
      </c>
    </row>
    <row r="8" spans="1:14" ht="12.75">
      <c r="A8" s="23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7"/>
      <c r="B9" s="7">
        <v>4</v>
      </c>
      <c r="C9" s="7">
        <v>4</v>
      </c>
      <c r="D9" s="7">
        <v>4</v>
      </c>
      <c r="E9" s="7">
        <v>10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7">
        <v>9</v>
      </c>
      <c r="L9" s="7">
        <v>4</v>
      </c>
      <c r="M9" s="21">
        <f>SUM(B9:L9)</f>
        <v>55</v>
      </c>
      <c r="N9" s="42">
        <f>M9/SUM(5,5,5,12,5,5,5,5,5,12,5)</f>
        <v>0.7971014492753623</v>
      </c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1">
        <f aca="true" t="shared" si="0" ref="M10:M39">SUM(B10:L10)</f>
        <v>0</v>
      </c>
      <c r="N10" s="42">
        <f aca="true" t="shared" si="1" ref="N10:N39">M10/SUM(5,5,5,12,5,5,5,5,5,12,5)</f>
        <v>0</v>
      </c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21">
        <f t="shared" si="0"/>
        <v>0</v>
      </c>
      <c r="N11" s="42">
        <f t="shared" si="1"/>
        <v>0</v>
      </c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1">
        <f t="shared" si="0"/>
        <v>0</v>
      </c>
      <c r="N12" s="42">
        <f t="shared" si="1"/>
        <v>0</v>
      </c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1">
        <f t="shared" si="0"/>
        <v>0</v>
      </c>
      <c r="N13" s="42">
        <f t="shared" si="1"/>
        <v>0</v>
      </c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1">
        <f t="shared" si="0"/>
        <v>0</v>
      </c>
      <c r="N14" s="42">
        <f t="shared" si="1"/>
        <v>0</v>
      </c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>
        <f t="shared" si="0"/>
        <v>0</v>
      </c>
      <c r="N15" s="42">
        <f t="shared" si="1"/>
        <v>0</v>
      </c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1">
        <f t="shared" si="0"/>
        <v>0</v>
      </c>
      <c r="N16" s="42">
        <f t="shared" si="1"/>
        <v>0</v>
      </c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1">
        <f t="shared" si="0"/>
        <v>0</v>
      </c>
      <c r="N17" s="42">
        <f t="shared" si="1"/>
        <v>0</v>
      </c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1">
        <f t="shared" si="0"/>
        <v>0</v>
      </c>
      <c r="N18" s="42">
        <f t="shared" si="1"/>
        <v>0</v>
      </c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1">
        <f t="shared" si="0"/>
        <v>0</v>
      </c>
      <c r="N19" s="42">
        <f t="shared" si="1"/>
        <v>0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1">
        <f t="shared" si="0"/>
        <v>0</v>
      </c>
      <c r="N20" s="42">
        <f t="shared" si="1"/>
        <v>0</v>
      </c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1">
        <f t="shared" si="0"/>
        <v>0</v>
      </c>
      <c r="N21" s="42">
        <f t="shared" si="1"/>
        <v>0</v>
      </c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1">
        <f t="shared" si="0"/>
        <v>0</v>
      </c>
      <c r="N22" s="42">
        <f t="shared" si="1"/>
        <v>0</v>
      </c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1">
        <f t="shared" si="0"/>
        <v>0</v>
      </c>
      <c r="N23" s="42">
        <f t="shared" si="1"/>
        <v>0</v>
      </c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1">
        <f t="shared" si="0"/>
        <v>0</v>
      </c>
      <c r="N24" s="42">
        <f t="shared" si="1"/>
        <v>0</v>
      </c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1">
        <f t="shared" si="0"/>
        <v>0</v>
      </c>
      <c r="N25" s="42">
        <f t="shared" si="1"/>
        <v>0</v>
      </c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1">
        <f t="shared" si="0"/>
        <v>0</v>
      </c>
      <c r="N26" s="42">
        <f t="shared" si="1"/>
        <v>0</v>
      </c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1">
        <f t="shared" si="0"/>
        <v>0</v>
      </c>
      <c r="N27" s="42">
        <f t="shared" si="1"/>
        <v>0</v>
      </c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21">
        <f t="shared" si="0"/>
        <v>0</v>
      </c>
      <c r="N28" s="42">
        <f t="shared" si="1"/>
        <v>0</v>
      </c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1">
        <f t="shared" si="0"/>
        <v>0</v>
      </c>
      <c r="N29" s="42">
        <f t="shared" si="1"/>
        <v>0</v>
      </c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1">
        <f t="shared" si="0"/>
        <v>0</v>
      </c>
      <c r="N30" s="42">
        <f t="shared" si="1"/>
        <v>0</v>
      </c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1">
        <f t="shared" si="0"/>
        <v>0</v>
      </c>
      <c r="N31" s="42">
        <f t="shared" si="1"/>
        <v>0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1">
        <f t="shared" si="0"/>
        <v>0</v>
      </c>
      <c r="N32" s="42">
        <f t="shared" si="1"/>
        <v>0</v>
      </c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1">
        <f t="shared" si="0"/>
        <v>0</v>
      </c>
      <c r="N33" s="42">
        <f t="shared" si="1"/>
        <v>0</v>
      </c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1">
        <f t="shared" si="0"/>
        <v>0</v>
      </c>
      <c r="N34" s="42">
        <f t="shared" si="1"/>
        <v>0</v>
      </c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1">
        <f t="shared" si="0"/>
        <v>0</v>
      </c>
      <c r="N35" s="42">
        <f t="shared" si="1"/>
        <v>0</v>
      </c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1">
        <f t="shared" si="0"/>
        <v>0</v>
      </c>
      <c r="N36" s="42">
        <f t="shared" si="1"/>
        <v>0</v>
      </c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1">
        <f t="shared" si="0"/>
        <v>0</v>
      </c>
      <c r="N37" s="42">
        <f t="shared" si="1"/>
        <v>0</v>
      </c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1">
        <f t="shared" si="0"/>
        <v>0</v>
      </c>
      <c r="N38" s="42">
        <f t="shared" si="1"/>
        <v>0</v>
      </c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1">
        <f t="shared" si="0"/>
        <v>0</v>
      </c>
      <c r="N39" s="42">
        <f t="shared" si="1"/>
        <v>0</v>
      </c>
    </row>
    <row r="40" spans="1:14" ht="12.75">
      <c r="A40" s="20" t="s">
        <v>65</v>
      </c>
      <c r="B40" s="18">
        <f>SUM(B9:B39)/(B7*COUNT(B9:B39))</f>
        <v>1</v>
      </c>
      <c r="C40" s="18">
        <f aca="true" t="shared" si="2" ref="C40:L40">SUM(C9:C39)/(C7*COUNT(C9:C39))</f>
        <v>1</v>
      </c>
      <c r="D40" s="18">
        <f t="shared" si="2"/>
        <v>1</v>
      </c>
      <c r="E40" s="18">
        <f t="shared" si="2"/>
        <v>1</v>
      </c>
      <c r="F40" s="18">
        <f t="shared" si="2"/>
        <v>1</v>
      </c>
      <c r="G40" s="18">
        <f t="shared" si="2"/>
        <v>1</v>
      </c>
      <c r="H40" s="18">
        <f t="shared" si="2"/>
        <v>1</v>
      </c>
      <c r="I40" s="18">
        <f t="shared" si="2"/>
        <v>1</v>
      </c>
      <c r="J40" s="18">
        <f t="shared" si="2"/>
        <v>1</v>
      </c>
      <c r="K40" s="18">
        <f t="shared" si="2"/>
        <v>1</v>
      </c>
      <c r="L40" s="18">
        <f t="shared" si="2"/>
        <v>1</v>
      </c>
      <c r="M40" s="5"/>
      <c r="N40" s="5"/>
    </row>
  </sheetData>
  <mergeCells count="7">
    <mergeCell ref="A1:N1"/>
    <mergeCell ref="A2:N2"/>
    <mergeCell ref="A3:N3"/>
    <mergeCell ref="B5:E5"/>
    <mergeCell ref="A5:A6"/>
    <mergeCell ref="F5:N5"/>
    <mergeCell ref="A4:N4"/>
  </mergeCells>
  <conditionalFormatting sqref="B9:D39 F9:J39 L9:L39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E9:E39">
    <cfRule type="cellIs" priority="4" dxfId="0" operator="between" stopIfTrue="1">
      <formula>1</formula>
      <formula>9</formula>
    </cfRule>
    <cfRule type="cellIs" priority="5" dxfId="1" operator="between" stopIfTrue="1">
      <formula>10</formula>
      <formula>12</formula>
    </cfRule>
    <cfRule type="cellIs" priority="6" dxfId="2" operator="greaterThan" stopIfTrue="1">
      <formula>12</formula>
    </cfRule>
  </conditionalFormatting>
  <conditionalFormatting sqref="K9:K39">
    <cfRule type="cellIs" priority="7" dxfId="0" operator="between" stopIfTrue="1">
      <formula>1</formula>
      <formula>8</formula>
    </cfRule>
    <cfRule type="cellIs" priority="8" dxfId="1" operator="between" stopIfTrue="1">
      <formula>9</formula>
      <formula>12</formula>
    </cfRule>
    <cfRule type="cellIs" priority="9" dxfId="2" operator="greaterThan" stopIfTrue="1">
      <formula>12</formula>
    </cfRule>
  </conditionalFormatting>
  <conditionalFormatting sqref="M9:M39">
    <cfRule type="cellIs" priority="10" dxfId="0" operator="lessThan" stopIfTrue="1">
      <formula>55</formula>
    </cfRule>
    <cfRule type="cellIs" priority="11" dxfId="1" operator="between" stopIfTrue="1">
      <formula>55</formula>
      <formula>69</formula>
    </cfRule>
    <cfRule type="cellIs" priority="12" dxfId="2" operator="greaterThan" stopIfTrue="1">
      <formula>69</formula>
    </cfRule>
  </conditionalFormatting>
  <conditionalFormatting sqref="N9:N39">
    <cfRule type="cellIs" priority="13" dxfId="0" operator="lessThan" stopIfTrue="1">
      <formula>0.8</formula>
    </cfRule>
    <cfRule type="cellIs" priority="14" dxfId="1" operator="between" stopIfTrue="1">
      <formula>0.8</formula>
      <formula>1</formula>
    </cfRule>
    <cfRule type="cellIs" priority="15" dxfId="2" operator="greaterThan" stopIfTrue="1">
      <formula>1</formula>
    </cfRule>
  </conditionalFormatting>
  <printOptions/>
  <pageMargins left="0.5" right="0.5" top="0.75" bottom="1.25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="85" zoomScaleNormal="85" workbookViewId="0" topLeftCell="A2">
      <selection activeCell="J16" sqref="J16"/>
    </sheetView>
  </sheetViews>
  <sheetFormatPr defaultColWidth="9.00390625" defaultRowHeight="12.75"/>
  <cols>
    <col min="1" max="1" width="17.50390625" style="0" customWidth="1"/>
    <col min="2" max="2" width="8.75390625" style="0" customWidth="1"/>
    <col min="3" max="3" width="11.00390625" style="0" customWidth="1"/>
    <col min="4" max="4" width="7.375" style="0" customWidth="1"/>
    <col min="5" max="5" width="11.00390625" style="0" customWidth="1"/>
    <col min="6" max="6" width="11.25390625" style="0" customWidth="1"/>
    <col min="7" max="7" width="12.75390625" style="0" customWidth="1"/>
    <col min="8" max="8" width="13.00390625" style="0" customWidth="1"/>
    <col min="9" max="9" width="14.75390625" style="0" customWidth="1"/>
    <col min="10" max="10" width="10.75390625" style="0" customWidth="1"/>
    <col min="11" max="11" width="8.625" style="0" customWidth="1"/>
    <col min="12" max="12" width="11.00390625" style="0" customWidth="1"/>
    <col min="13" max="13" width="8.00390625" style="0" customWidth="1"/>
    <col min="14" max="14" width="8.375" style="0" customWidth="1"/>
    <col min="15" max="16384" width="11.00390625" style="0" customWidth="1"/>
  </cols>
  <sheetData>
    <row r="1" spans="1:14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9" customFormat="1" ht="12.75">
      <c r="A5" s="52"/>
      <c r="B5" s="34" t="s">
        <v>32</v>
      </c>
      <c r="C5" s="32"/>
      <c r="D5" s="51"/>
      <c r="E5" s="34"/>
      <c r="F5" s="32"/>
      <c r="G5" s="32"/>
      <c r="H5" s="32"/>
      <c r="I5" s="32"/>
      <c r="J5" s="32"/>
      <c r="K5" s="32"/>
      <c r="L5" s="32"/>
      <c r="M5" s="32"/>
      <c r="N5" s="51"/>
    </row>
    <row r="6" spans="1:14" s="19" customFormat="1" ht="60" customHeight="1">
      <c r="A6" s="21"/>
      <c r="B6" s="15" t="s">
        <v>34</v>
      </c>
      <c r="C6" s="15" t="s">
        <v>35</v>
      </c>
      <c r="D6" s="15" t="s">
        <v>36</v>
      </c>
      <c r="E6" s="15" t="s">
        <v>17</v>
      </c>
      <c r="F6" s="15" t="s">
        <v>6</v>
      </c>
      <c r="G6" s="15" t="s">
        <v>7</v>
      </c>
      <c r="H6" s="15" t="s">
        <v>37</v>
      </c>
      <c r="I6" s="15" t="s">
        <v>38</v>
      </c>
      <c r="J6" s="15" t="s">
        <v>9</v>
      </c>
      <c r="K6" s="15" t="s">
        <v>20</v>
      </c>
      <c r="L6" s="15" t="s">
        <v>39</v>
      </c>
      <c r="M6" s="24" t="s">
        <v>10</v>
      </c>
      <c r="N6" s="24" t="s">
        <v>11</v>
      </c>
    </row>
    <row r="7" spans="1:14" s="19" customFormat="1" ht="12.75">
      <c r="A7" s="21"/>
      <c r="B7" s="26">
        <v>4</v>
      </c>
      <c r="C7" s="26">
        <v>4</v>
      </c>
      <c r="D7" s="26">
        <v>4</v>
      </c>
      <c r="E7" s="26">
        <v>10</v>
      </c>
      <c r="F7" s="26">
        <v>4</v>
      </c>
      <c r="G7" s="26">
        <v>4</v>
      </c>
      <c r="H7" s="26">
        <v>4</v>
      </c>
      <c r="I7" s="26">
        <v>4</v>
      </c>
      <c r="J7" s="26">
        <v>4</v>
      </c>
      <c r="K7" s="26">
        <v>9</v>
      </c>
      <c r="L7" s="26">
        <v>4</v>
      </c>
      <c r="M7" s="27">
        <f>SUM(B7:L7)</f>
        <v>55</v>
      </c>
      <c r="N7" s="25">
        <f>M7/SUM(5,5,5,12,5,5,5,5,5,12,5)</f>
        <v>0.7971014492753623</v>
      </c>
    </row>
    <row r="8" spans="1:14" s="19" customFormat="1" ht="12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7"/>
      <c r="B9" s="7">
        <v>4</v>
      </c>
      <c r="C9" s="7">
        <v>4</v>
      </c>
      <c r="D9" s="7">
        <v>4</v>
      </c>
      <c r="E9" s="7">
        <v>10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7">
        <v>9</v>
      </c>
      <c r="L9" s="7">
        <v>4</v>
      </c>
      <c r="M9" s="21">
        <f>SUM(B9:L9)</f>
        <v>55</v>
      </c>
      <c r="N9" s="42">
        <f>M9/SUM(5,5,5,12,5,5,5,5,5,12,5)</f>
        <v>0.7971014492753623</v>
      </c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1">
        <f aca="true" t="shared" si="0" ref="M10:M38">SUM(B10:L10)</f>
        <v>0</v>
      </c>
      <c r="N10" s="18">
        <f aca="true" t="shared" si="1" ref="N10:N38">M10/SUM(5,5,5,12,5,5,5,5,5,12,5)</f>
        <v>0</v>
      </c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21">
        <f t="shared" si="0"/>
        <v>0</v>
      </c>
      <c r="N11" s="18">
        <f t="shared" si="1"/>
        <v>0</v>
      </c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1">
        <f t="shared" si="0"/>
        <v>0</v>
      </c>
      <c r="N12" s="18">
        <f t="shared" si="1"/>
        <v>0</v>
      </c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1">
        <f t="shared" si="0"/>
        <v>0</v>
      </c>
      <c r="N13" s="18">
        <f t="shared" si="1"/>
        <v>0</v>
      </c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1">
        <f t="shared" si="0"/>
        <v>0</v>
      </c>
      <c r="N14" s="18">
        <f t="shared" si="1"/>
        <v>0</v>
      </c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1">
        <f t="shared" si="0"/>
        <v>0</v>
      </c>
      <c r="N15" s="18">
        <f t="shared" si="1"/>
        <v>0</v>
      </c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1">
        <f t="shared" si="0"/>
        <v>0</v>
      </c>
      <c r="N16" s="18">
        <f t="shared" si="1"/>
        <v>0</v>
      </c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1">
        <f t="shared" si="0"/>
        <v>0</v>
      </c>
      <c r="N17" s="18">
        <f t="shared" si="1"/>
        <v>0</v>
      </c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1">
        <f t="shared" si="0"/>
        <v>0</v>
      </c>
      <c r="N18" s="18">
        <f t="shared" si="1"/>
        <v>0</v>
      </c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1">
        <f t="shared" si="0"/>
        <v>0</v>
      </c>
      <c r="N19" s="18">
        <f t="shared" si="1"/>
        <v>0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1">
        <f t="shared" si="0"/>
        <v>0</v>
      </c>
      <c r="N20" s="18">
        <f t="shared" si="1"/>
        <v>0</v>
      </c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1">
        <f t="shared" si="0"/>
        <v>0</v>
      </c>
      <c r="N21" s="18">
        <f t="shared" si="1"/>
        <v>0</v>
      </c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1">
        <f t="shared" si="0"/>
        <v>0</v>
      </c>
      <c r="N22" s="18">
        <f t="shared" si="1"/>
        <v>0</v>
      </c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1">
        <f t="shared" si="0"/>
        <v>0</v>
      </c>
      <c r="N23" s="18">
        <f t="shared" si="1"/>
        <v>0</v>
      </c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1">
        <f t="shared" si="0"/>
        <v>0</v>
      </c>
      <c r="N24" s="18">
        <f t="shared" si="1"/>
        <v>0</v>
      </c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1">
        <f t="shared" si="0"/>
        <v>0</v>
      </c>
      <c r="N25" s="18">
        <f t="shared" si="1"/>
        <v>0</v>
      </c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1">
        <f t="shared" si="0"/>
        <v>0</v>
      </c>
      <c r="N26" s="18">
        <f t="shared" si="1"/>
        <v>0</v>
      </c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1">
        <f t="shared" si="0"/>
        <v>0</v>
      </c>
      <c r="N27" s="18">
        <f t="shared" si="1"/>
        <v>0</v>
      </c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21">
        <f t="shared" si="0"/>
        <v>0</v>
      </c>
      <c r="N28" s="18">
        <f t="shared" si="1"/>
        <v>0</v>
      </c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1">
        <f t="shared" si="0"/>
        <v>0</v>
      </c>
      <c r="N29" s="18">
        <f t="shared" si="1"/>
        <v>0</v>
      </c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1">
        <f t="shared" si="0"/>
        <v>0</v>
      </c>
      <c r="N30" s="18">
        <f t="shared" si="1"/>
        <v>0</v>
      </c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1">
        <f t="shared" si="0"/>
        <v>0</v>
      </c>
      <c r="N31" s="18">
        <f t="shared" si="1"/>
        <v>0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1">
        <f t="shared" si="0"/>
        <v>0</v>
      </c>
      <c r="N32" s="18">
        <f t="shared" si="1"/>
        <v>0</v>
      </c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1">
        <f t="shared" si="0"/>
        <v>0</v>
      </c>
      <c r="N33" s="18">
        <f t="shared" si="1"/>
        <v>0</v>
      </c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1">
        <f t="shared" si="0"/>
        <v>0</v>
      </c>
      <c r="N34" s="18">
        <f t="shared" si="1"/>
        <v>0</v>
      </c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1">
        <f t="shared" si="0"/>
        <v>0</v>
      </c>
      <c r="N35" s="18">
        <f t="shared" si="1"/>
        <v>0</v>
      </c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1">
        <f t="shared" si="0"/>
        <v>0</v>
      </c>
      <c r="N36" s="18">
        <f t="shared" si="1"/>
        <v>0</v>
      </c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1">
        <f t="shared" si="0"/>
        <v>0</v>
      </c>
      <c r="N37" s="18">
        <f t="shared" si="1"/>
        <v>0</v>
      </c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1">
        <f t="shared" si="0"/>
        <v>0</v>
      </c>
      <c r="N38" s="18">
        <f t="shared" si="1"/>
        <v>0</v>
      </c>
    </row>
    <row r="39" spans="1:14" ht="12.75">
      <c r="A39" s="20" t="s">
        <v>65</v>
      </c>
      <c r="B39" s="18">
        <f>(SUM(B9:B38)/(B7*COUNT(B9:B38)))</f>
        <v>1</v>
      </c>
      <c r="C39" s="18">
        <f aca="true" t="shared" si="2" ref="C39:L39">(SUM(C9:C38)/(C7*COUNT(C9:C38)))</f>
        <v>1</v>
      </c>
      <c r="D39" s="18">
        <f t="shared" si="2"/>
        <v>1</v>
      </c>
      <c r="E39" s="18">
        <f t="shared" si="2"/>
        <v>1</v>
      </c>
      <c r="F39" s="18">
        <f t="shared" si="2"/>
        <v>1</v>
      </c>
      <c r="G39" s="18">
        <f t="shared" si="2"/>
        <v>1</v>
      </c>
      <c r="H39" s="18">
        <f t="shared" si="2"/>
        <v>1</v>
      </c>
      <c r="I39" s="18">
        <f t="shared" si="2"/>
        <v>1</v>
      </c>
      <c r="J39" s="18">
        <f t="shared" si="2"/>
        <v>1</v>
      </c>
      <c r="K39" s="18">
        <f t="shared" si="2"/>
        <v>1</v>
      </c>
      <c r="L39" s="18">
        <f t="shared" si="2"/>
        <v>1</v>
      </c>
      <c r="M39" s="5"/>
      <c r="N39" s="5"/>
    </row>
  </sheetData>
  <mergeCells count="6">
    <mergeCell ref="B5:D5"/>
    <mergeCell ref="E5:N5"/>
    <mergeCell ref="A1:N1"/>
    <mergeCell ref="A2:N2"/>
    <mergeCell ref="A3:N3"/>
    <mergeCell ref="A4:N4"/>
  </mergeCells>
  <conditionalFormatting sqref="B9:D38 F9:J38 L9:L38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E9:E38">
    <cfRule type="cellIs" priority="4" dxfId="0" operator="between" stopIfTrue="1">
      <formula>1</formula>
      <formula>9</formula>
    </cfRule>
    <cfRule type="cellIs" priority="5" dxfId="1" operator="between" stopIfTrue="1">
      <formula>10</formula>
      <formula>12</formula>
    </cfRule>
    <cfRule type="cellIs" priority="6" dxfId="2" operator="greaterThan" stopIfTrue="1">
      <formula>12</formula>
    </cfRule>
  </conditionalFormatting>
  <conditionalFormatting sqref="K9:K38">
    <cfRule type="cellIs" priority="7" dxfId="0" operator="between" stopIfTrue="1">
      <formula>1</formula>
      <formula>8</formula>
    </cfRule>
    <cfRule type="cellIs" priority="8" dxfId="1" operator="between" stopIfTrue="1">
      <formula>9</formula>
      <formula>12</formula>
    </cfRule>
    <cfRule type="cellIs" priority="9" dxfId="2" operator="greaterThan" stopIfTrue="1">
      <formula>12</formula>
    </cfRule>
  </conditionalFormatting>
  <conditionalFormatting sqref="M9:M38">
    <cfRule type="cellIs" priority="10" dxfId="0" operator="lessThan" stopIfTrue="1">
      <formula>55</formula>
    </cfRule>
    <cfRule type="cellIs" priority="11" dxfId="1" operator="between" stopIfTrue="1">
      <formula>55</formula>
      <formula>69</formula>
    </cfRule>
    <cfRule type="cellIs" priority="12" dxfId="2" operator="greaterThan" stopIfTrue="1">
      <formula>69</formula>
    </cfRule>
  </conditionalFormatting>
  <conditionalFormatting sqref="N9:N38">
    <cfRule type="cellIs" priority="13" dxfId="0" operator="lessThan" stopIfTrue="1">
      <formula>0.8</formula>
    </cfRule>
    <cfRule type="cellIs" priority="14" dxfId="1" operator="between" stopIfTrue="1">
      <formula>0.8</formula>
      <formula>1</formula>
    </cfRule>
    <cfRule type="cellIs" priority="15" dxfId="2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3">
      <selection activeCell="J21" sqref="J21"/>
    </sheetView>
  </sheetViews>
  <sheetFormatPr defaultColWidth="9.00390625" defaultRowHeight="12.75"/>
  <cols>
    <col min="1" max="1" width="16.625" style="0" customWidth="1"/>
    <col min="2" max="2" width="11.00390625" style="0" customWidth="1"/>
    <col min="3" max="3" width="9.625" style="0" customWidth="1"/>
    <col min="4" max="6" width="11.00390625" style="0" customWidth="1"/>
    <col min="7" max="7" width="11.875" style="0" customWidth="1"/>
    <col min="8" max="8" width="9.25390625" style="0" customWidth="1"/>
    <col min="9" max="9" width="14.125" style="0" customWidth="1"/>
    <col min="10" max="11" width="11.00390625" style="0" customWidth="1"/>
    <col min="12" max="13" width="8.00390625" style="0" customWidth="1"/>
    <col min="14" max="16384" width="11.00390625" style="0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9" customFormat="1" ht="12.75">
      <c r="A5" s="21"/>
      <c r="B5" s="35" t="s">
        <v>32</v>
      </c>
      <c r="C5" s="36"/>
      <c r="D5" s="37"/>
      <c r="E5" s="21"/>
      <c r="F5" s="21"/>
      <c r="G5" s="21"/>
      <c r="H5" s="21"/>
      <c r="I5" s="21"/>
      <c r="J5" s="21"/>
      <c r="K5" s="21"/>
      <c r="L5" s="21"/>
      <c r="M5" s="21"/>
    </row>
    <row r="6" spans="1:13" s="16" customFormat="1" ht="50.25" customHeight="1">
      <c r="A6" s="15"/>
      <c r="B6" s="15" t="s">
        <v>41</v>
      </c>
      <c r="C6" s="15" t="s">
        <v>42</v>
      </c>
      <c r="D6" s="15" t="s">
        <v>43</v>
      </c>
      <c r="E6" s="15" t="s">
        <v>17</v>
      </c>
      <c r="F6" s="15" t="s">
        <v>6</v>
      </c>
      <c r="G6" s="15" t="s">
        <v>7</v>
      </c>
      <c r="H6" s="15" t="s">
        <v>44</v>
      </c>
      <c r="I6" s="15" t="s">
        <v>45</v>
      </c>
      <c r="J6" s="15" t="s">
        <v>9</v>
      </c>
      <c r="K6" s="15" t="s">
        <v>20</v>
      </c>
      <c r="L6" s="24" t="s">
        <v>10</v>
      </c>
      <c r="M6" s="24" t="s">
        <v>11</v>
      </c>
    </row>
    <row r="7" spans="1:13" s="19" customFormat="1" ht="12.75">
      <c r="A7" s="17" t="s">
        <v>1</v>
      </c>
      <c r="B7" s="26">
        <v>4</v>
      </c>
      <c r="C7" s="26">
        <v>4</v>
      </c>
      <c r="D7" s="26">
        <v>4</v>
      </c>
      <c r="E7" s="26">
        <v>10</v>
      </c>
      <c r="F7" s="26">
        <v>4</v>
      </c>
      <c r="G7" s="26">
        <v>4</v>
      </c>
      <c r="H7" s="26">
        <v>4</v>
      </c>
      <c r="I7" s="26">
        <v>4</v>
      </c>
      <c r="J7" s="26">
        <v>4</v>
      </c>
      <c r="K7" s="26">
        <v>9</v>
      </c>
      <c r="L7" s="27">
        <f>SUM(B7:K7)</f>
        <v>51</v>
      </c>
      <c r="M7" s="25">
        <f>L7/SUM(5,5,5,12,5,5,5,5,5,12,5)</f>
        <v>0.7391304347826086</v>
      </c>
    </row>
    <row r="8" spans="1:13" ht="12.7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21">
        <f>SUM(B9:K9)</f>
        <v>0</v>
      </c>
      <c r="M9" s="18">
        <f>L9/64</f>
        <v>0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1">
        <f aca="true" t="shared" si="0" ref="L10:L37">SUM(B10:K10)</f>
        <v>0</v>
      </c>
      <c r="M10" s="18">
        <f aca="true" t="shared" si="1" ref="M10:M37">L10/64</f>
        <v>0</v>
      </c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21">
        <f t="shared" si="0"/>
        <v>0</v>
      </c>
      <c r="M11" s="18">
        <f t="shared" si="1"/>
        <v>0</v>
      </c>
    </row>
    <row r="12" spans="1:1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1">
        <f t="shared" si="0"/>
        <v>0</v>
      </c>
      <c r="M12" s="18">
        <f t="shared" si="1"/>
        <v>0</v>
      </c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1">
        <f t="shared" si="0"/>
        <v>0</v>
      </c>
      <c r="M13" s="18">
        <f t="shared" si="1"/>
        <v>0</v>
      </c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1">
        <f t="shared" si="0"/>
        <v>0</v>
      </c>
      <c r="M14" s="18">
        <f t="shared" si="1"/>
        <v>0</v>
      </c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1">
        <f t="shared" si="0"/>
        <v>0</v>
      </c>
      <c r="M15" s="18">
        <f t="shared" si="1"/>
        <v>0</v>
      </c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1">
        <f t="shared" si="0"/>
        <v>0</v>
      </c>
      <c r="M16" s="18">
        <f t="shared" si="1"/>
        <v>0</v>
      </c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1">
        <f t="shared" si="0"/>
        <v>0</v>
      </c>
      <c r="M17" s="18">
        <f t="shared" si="1"/>
        <v>0</v>
      </c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1">
        <f t="shared" si="0"/>
        <v>0</v>
      </c>
      <c r="M18" s="18">
        <f t="shared" si="1"/>
        <v>0</v>
      </c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1">
        <f t="shared" si="0"/>
        <v>0</v>
      </c>
      <c r="M19" s="18">
        <f t="shared" si="1"/>
        <v>0</v>
      </c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21">
        <f t="shared" si="0"/>
        <v>0</v>
      </c>
      <c r="M20" s="18">
        <f t="shared" si="1"/>
        <v>0</v>
      </c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1">
        <f t="shared" si="0"/>
        <v>0</v>
      </c>
      <c r="M21" s="18">
        <f t="shared" si="1"/>
        <v>0</v>
      </c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1">
        <f t="shared" si="0"/>
        <v>0</v>
      </c>
      <c r="M22" s="18">
        <f t="shared" si="1"/>
        <v>0</v>
      </c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1">
        <f t="shared" si="0"/>
        <v>0</v>
      </c>
      <c r="M23" s="18">
        <f t="shared" si="1"/>
        <v>0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1">
        <f t="shared" si="0"/>
        <v>0</v>
      </c>
      <c r="M24" s="18">
        <f t="shared" si="1"/>
        <v>0</v>
      </c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1">
        <f t="shared" si="0"/>
        <v>0</v>
      </c>
      <c r="M25" s="18">
        <f t="shared" si="1"/>
        <v>0</v>
      </c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1">
        <f t="shared" si="0"/>
        <v>0</v>
      </c>
      <c r="M26" s="18">
        <f t="shared" si="1"/>
        <v>0</v>
      </c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1">
        <f t="shared" si="0"/>
        <v>0</v>
      </c>
      <c r="M27" s="18">
        <f t="shared" si="1"/>
        <v>0</v>
      </c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1">
        <f t="shared" si="0"/>
        <v>0</v>
      </c>
      <c r="M28" s="18">
        <f t="shared" si="1"/>
        <v>0</v>
      </c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1">
        <f t="shared" si="0"/>
        <v>0</v>
      </c>
      <c r="M29" s="18">
        <f t="shared" si="1"/>
        <v>0</v>
      </c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1">
        <f t="shared" si="0"/>
        <v>0</v>
      </c>
      <c r="M30" s="18">
        <f t="shared" si="1"/>
        <v>0</v>
      </c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1">
        <f t="shared" si="0"/>
        <v>0</v>
      </c>
      <c r="M31" s="18">
        <f t="shared" si="1"/>
        <v>0</v>
      </c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1">
        <f t="shared" si="0"/>
        <v>0</v>
      </c>
      <c r="M32" s="18">
        <f t="shared" si="1"/>
        <v>0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1">
        <f t="shared" si="0"/>
        <v>0</v>
      </c>
      <c r="M33" s="18">
        <f t="shared" si="1"/>
        <v>0</v>
      </c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1">
        <f t="shared" si="0"/>
        <v>0</v>
      </c>
      <c r="M34" s="18">
        <f t="shared" si="1"/>
        <v>0</v>
      </c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1">
        <f t="shared" si="0"/>
        <v>0</v>
      </c>
      <c r="M35" s="18">
        <f t="shared" si="1"/>
        <v>0</v>
      </c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21">
        <f t="shared" si="0"/>
        <v>0</v>
      </c>
      <c r="M36" s="18">
        <f t="shared" si="1"/>
        <v>0</v>
      </c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21">
        <f t="shared" si="0"/>
        <v>0</v>
      </c>
      <c r="M37" s="18">
        <f t="shared" si="1"/>
        <v>0</v>
      </c>
    </row>
    <row r="38" spans="1:13" ht="12.75">
      <c r="A38" s="20" t="s">
        <v>65</v>
      </c>
      <c r="B38" s="45" t="e">
        <f>(SUM(B9:B37)/(B7*COUNT(B9:B37)))</f>
        <v>#DIV/0!</v>
      </c>
      <c r="C38" s="45" t="e">
        <f aca="true" t="shared" si="2" ref="C38:K38">(SUM(C9:C37)/(C7*COUNT(C9:C37)))</f>
        <v>#DIV/0!</v>
      </c>
      <c r="D38" s="45" t="e">
        <f t="shared" si="2"/>
        <v>#DIV/0!</v>
      </c>
      <c r="E38" s="45" t="e">
        <f t="shared" si="2"/>
        <v>#DIV/0!</v>
      </c>
      <c r="F38" s="45" t="e">
        <f t="shared" si="2"/>
        <v>#DIV/0!</v>
      </c>
      <c r="G38" s="45" t="e">
        <f t="shared" si="2"/>
        <v>#DIV/0!</v>
      </c>
      <c r="H38" s="45" t="e">
        <f t="shared" si="2"/>
        <v>#DIV/0!</v>
      </c>
      <c r="I38" s="45" t="e">
        <f t="shared" si="2"/>
        <v>#DIV/0!</v>
      </c>
      <c r="J38" s="45" t="e">
        <f t="shared" si="2"/>
        <v>#DIV/0!</v>
      </c>
      <c r="K38" s="45" t="e">
        <f t="shared" si="2"/>
        <v>#DIV/0!</v>
      </c>
      <c r="L38" s="5"/>
      <c r="M38" s="5"/>
    </row>
  </sheetData>
  <mergeCells count="5">
    <mergeCell ref="B5:D5"/>
    <mergeCell ref="A1:M1"/>
    <mergeCell ref="A2:M2"/>
    <mergeCell ref="A4:M4"/>
    <mergeCell ref="A3:M3"/>
  </mergeCells>
  <conditionalFormatting sqref="B9:D37 F9:J37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E9:E37">
    <cfRule type="cellIs" priority="4" dxfId="0" operator="between" stopIfTrue="1">
      <formula>1</formula>
      <formula>9</formula>
    </cfRule>
    <cfRule type="cellIs" priority="5" dxfId="1" operator="between" stopIfTrue="1">
      <formula>10</formula>
      <formula>12</formula>
    </cfRule>
    <cfRule type="cellIs" priority="6" dxfId="2" operator="greaterThan" stopIfTrue="1">
      <formula>12</formula>
    </cfRule>
  </conditionalFormatting>
  <conditionalFormatting sqref="K9:K37">
    <cfRule type="cellIs" priority="7" dxfId="0" operator="between" stopIfTrue="1">
      <formula>1</formula>
      <formula>8</formula>
    </cfRule>
    <cfRule type="cellIs" priority="8" dxfId="1" operator="between" stopIfTrue="1">
      <formula>9</formula>
      <formula>12</formula>
    </cfRule>
    <cfRule type="cellIs" priority="9" dxfId="2" operator="greaterThan" stopIfTrue="1">
      <formula>12</formula>
    </cfRule>
  </conditionalFormatting>
  <conditionalFormatting sqref="L9:L37">
    <cfRule type="cellIs" priority="10" dxfId="0" operator="lessThan" stopIfTrue="1">
      <formula>51</formula>
    </cfRule>
    <cfRule type="cellIs" priority="11" dxfId="1" operator="between" stopIfTrue="1">
      <formula>51</formula>
      <formula>74</formula>
    </cfRule>
    <cfRule type="cellIs" priority="12" dxfId="2" operator="greaterThan" stopIfTrue="1">
      <formula>74</formula>
    </cfRule>
  </conditionalFormatting>
  <conditionalFormatting sqref="M9:M37">
    <cfRule type="cellIs" priority="13" dxfId="0" operator="lessThan" stopIfTrue="1">
      <formula>0.74</formula>
    </cfRule>
    <cfRule type="cellIs" priority="14" dxfId="1" operator="between" stopIfTrue="1">
      <formula>0.74</formula>
      <formula>1</formula>
    </cfRule>
    <cfRule type="cellIs" priority="15" dxfId="2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5" zoomScaleNormal="85" workbookViewId="0" topLeftCell="A1">
      <selection activeCell="H18" sqref="H18"/>
    </sheetView>
  </sheetViews>
  <sheetFormatPr defaultColWidth="9.00390625" defaultRowHeight="12.75"/>
  <cols>
    <col min="1" max="1" width="16.00390625" style="0" customWidth="1"/>
    <col min="2" max="5" width="11.00390625" style="0" customWidth="1"/>
    <col min="6" max="6" width="12.00390625" style="0" customWidth="1"/>
    <col min="7" max="7" width="13.00390625" style="0" customWidth="1"/>
    <col min="8" max="8" width="14.25390625" style="0" customWidth="1"/>
    <col min="9" max="10" width="11.00390625" style="0" customWidth="1"/>
    <col min="11" max="11" width="8.25390625" style="0" customWidth="1"/>
    <col min="12" max="12" width="8.125" style="2" customWidth="1"/>
    <col min="13" max="16384" width="11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9" customFormat="1" ht="12.75">
      <c r="A5" s="48"/>
      <c r="B5" s="33" t="s">
        <v>32</v>
      </c>
      <c r="C5" s="33"/>
      <c r="D5" s="35"/>
      <c r="E5" s="36"/>
      <c r="F5" s="36"/>
      <c r="G5" s="36"/>
      <c r="H5" s="36"/>
      <c r="I5" s="36"/>
      <c r="J5" s="36"/>
      <c r="K5" s="36"/>
      <c r="L5" s="37"/>
    </row>
    <row r="6" spans="1:12" s="19" customFormat="1" ht="51">
      <c r="A6" s="49"/>
      <c r="B6" s="15" t="s">
        <v>47</v>
      </c>
      <c r="C6" s="15" t="s">
        <v>48</v>
      </c>
      <c r="D6" s="15" t="s">
        <v>17</v>
      </c>
      <c r="E6" s="15" t="s">
        <v>6</v>
      </c>
      <c r="F6" s="15" t="s">
        <v>7</v>
      </c>
      <c r="G6" s="15" t="s">
        <v>49</v>
      </c>
      <c r="H6" s="15" t="s">
        <v>50</v>
      </c>
      <c r="I6" s="15" t="s">
        <v>9</v>
      </c>
      <c r="J6" s="15" t="s">
        <v>20</v>
      </c>
      <c r="K6" s="24" t="s">
        <v>10</v>
      </c>
      <c r="L6" s="55" t="s">
        <v>11</v>
      </c>
    </row>
    <row r="7" spans="1:12" s="19" customFormat="1" ht="12.75">
      <c r="A7" s="17" t="s">
        <v>1</v>
      </c>
      <c r="B7" s="26">
        <v>4</v>
      </c>
      <c r="C7" s="26">
        <v>4</v>
      </c>
      <c r="D7" s="26">
        <v>8</v>
      </c>
      <c r="E7" s="26">
        <v>4</v>
      </c>
      <c r="F7" s="26">
        <v>4</v>
      </c>
      <c r="G7" s="26">
        <v>3</v>
      </c>
      <c r="H7" s="26">
        <v>4</v>
      </c>
      <c r="I7" s="26">
        <v>4</v>
      </c>
      <c r="J7" s="26">
        <v>9</v>
      </c>
      <c r="K7" s="27">
        <f>SUM(B7:J7)</f>
        <v>44</v>
      </c>
      <c r="L7" s="25">
        <f>K7/SUM(5,5,10,5,5,4,5,5,12)</f>
        <v>0.7857142857142857</v>
      </c>
    </row>
    <row r="8" spans="1:12" s="19" customFormat="1" ht="12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5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21">
        <f>SUM(B9:J9)</f>
        <v>0</v>
      </c>
      <c r="L9" s="18">
        <f>K9/56</f>
        <v>0</v>
      </c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21">
        <f aca="true" t="shared" si="0" ref="K10:K38">SUM(B10:J10)</f>
        <v>0</v>
      </c>
      <c r="L10" s="18">
        <f aca="true" t="shared" si="1" ref="L10:L38">K10/56</f>
        <v>0</v>
      </c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21">
        <f t="shared" si="0"/>
        <v>0</v>
      </c>
      <c r="L11" s="18">
        <f t="shared" si="1"/>
        <v>0</v>
      </c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21">
        <f t="shared" si="0"/>
        <v>0</v>
      </c>
      <c r="L12" s="18">
        <f t="shared" si="1"/>
        <v>0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21">
        <f t="shared" si="0"/>
        <v>0</v>
      </c>
      <c r="L13" s="18">
        <f t="shared" si="1"/>
        <v>0</v>
      </c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21">
        <f t="shared" si="0"/>
        <v>0</v>
      </c>
      <c r="L14" s="18">
        <f t="shared" si="1"/>
        <v>0</v>
      </c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21">
        <f t="shared" si="0"/>
        <v>0</v>
      </c>
      <c r="L15" s="18">
        <f t="shared" si="1"/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21">
        <f t="shared" si="0"/>
        <v>0</v>
      </c>
      <c r="L16" s="18">
        <f t="shared" si="1"/>
        <v>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21">
        <f t="shared" si="0"/>
        <v>0</v>
      </c>
      <c r="L17" s="18">
        <f t="shared" si="1"/>
        <v>0</v>
      </c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21">
        <f t="shared" si="0"/>
        <v>0</v>
      </c>
      <c r="L18" s="18">
        <f t="shared" si="1"/>
        <v>0</v>
      </c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21">
        <f t="shared" si="0"/>
        <v>0</v>
      </c>
      <c r="L19" s="18">
        <f t="shared" si="1"/>
        <v>0</v>
      </c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21">
        <f t="shared" si="0"/>
        <v>0</v>
      </c>
      <c r="L20" s="18">
        <f t="shared" si="1"/>
        <v>0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21">
        <f t="shared" si="0"/>
        <v>0</v>
      </c>
      <c r="L21" s="18">
        <f t="shared" si="1"/>
        <v>0</v>
      </c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21">
        <f t="shared" si="0"/>
        <v>0</v>
      </c>
      <c r="L22" s="18">
        <f t="shared" si="1"/>
        <v>0</v>
      </c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21">
        <f t="shared" si="0"/>
        <v>0</v>
      </c>
      <c r="L23" s="18">
        <f t="shared" si="1"/>
        <v>0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21">
        <f t="shared" si="0"/>
        <v>0</v>
      </c>
      <c r="L24" s="18">
        <f t="shared" si="1"/>
        <v>0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21">
        <f t="shared" si="0"/>
        <v>0</v>
      </c>
      <c r="L25" s="18">
        <f t="shared" si="1"/>
        <v>0</v>
      </c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21">
        <f t="shared" si="0"/>
        <v>0</v>
      </c>
      <c r="L26" s="18">
        <f t="shared" si="1"/>
        <v>0</v>
      </c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21">
        <f t="shared" si="0"/>
        <v>0</v>
      </c>
      <c r="L27" s="18">
        <f t="shared" si="1"/>
        <v>0</v>
      </c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21">
        <f t="shared" si="0"/>
        <v>0</v>
      </c>
      <c r="L28" s="18">
        <f t="shared" si="1"/>
        <v>0</v>
      </c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21">
        <f t="shared" si="0"/>
        <v>0</v>
      </c>
      <c r="L29" s="18">
        <f t="shared" si="1"/>
        <v>0</v>
      </c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21">
        <f t="shared" si="0"/>
        <v>0</v>
      </c>
      <c r="L30" s="18">
        <f t="shared" si="1"/>
        <v>0</v>
      </c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21">
        <f t="shared" si="0"/>
        <v>0</v>
      </c>
      <c r="L31" s="18">
        <f t="shared" si="1"/>
        <v>0</v>
      </c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21">
        <f t="shared" si="0"/>
        <v>0</v>
      </c>
      <c r="L32" s="18">
        <f t="shared" si="1"/>
        <v>0</v>
      </c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21">
        <f t="shared" si="0"/>
        <v>0</v>
      </c>
      <c r="L33" s="18">
        <f t="shared" si="1"/>
        <v>0</v>
      </c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21">
        <f t="shared" si="0"/>
        <v>0</v>
      </c>
      <c r="L34" s="18">
        <f t="shared" si="1"/>
        <v>0</v>
      </c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21">
        <f t="shared" si="0"/>
        <v>0</v>
      </c>
      <c r="L35" s="18">
        <f t="shared" si="1"/>
        <v>0</v>
      </c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21">
        <f t="shared" si="0"/>
        <v>0</v>
      </c>
      <c r="L36" s="18">
        <f t="shared" si="1"/>
        <v>0</v>
      </c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21">
        <f t="shared" si="0"/>
        <v>0</v>
      </c>
      <c r="L37" s="18">
        <f t="shared" si="1"/>
        <v>0</v>
      </c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21">
        <f t="shared" si="0"/>
        <v>0</v>
      </c>
      <c r="L38" s="18">
        <f t="shared" si="1"/>
        <v>0</v>
      </c>
    </row>
    <row r="39" spans="1:12" ht="12.75">
      <c r="A39" s="20" t="s">
        <v>65</v>
      </c>
      <c r="B39" s="45" t="e">
        <f>(SUM(B9:B38)/(B7*COUNT(B9:B38)))</f>
        <v>#DIV/0!</v>
      </c>
      <c r="C39" s="45" t="e">
        <f aca="true" t="shared" si="2" ref="C39:J39">(SUM(C9:C38)/(C7*COUNT(C9:C38)))</f>
        <v>#DIV/0!</v>
      </c>
      <c r="D39" s="45" t="e">
        <f t="shared" si="2"/>
        <v>#DIV/0!</v>
      </c>
      <c r="E39" s="45" t="e">
        <f t="shared" si="2"/>
        <v>#DIV/0!</v>
      </c>
      <c r="F39" s="45" t="e">
        <f t="shared" si="2"/>
        <v>#DIV/0!</v>
      </c>
      <c r="G39" s="45" t="e">
        <f t="shared" si="2"/>
        <v>#DIV/0!</v>
      </c>
      <c r="H39" s="45" t="e">
        <f t="shared" si="2"/>
        <v>#DIV/0!</v>
      </c>
      <c r="I39" s="45" t="e">
        <f t="shared" si="2"/>
        <v>#DIV/0!</v>
      </c>
      <c r="J39" s="45" t="e">
        <f t="shared" si="2"/>
        <v>#DIV/0!</v>
      </c>
      <c r="K39" s="5"/>
      <c r="L39" s="54"/>
    </row>
  </sheetData>
  <mergeCells count="7">
    <mergeCell ref="B5:C5"/>
    <mergeCell ref="D5:L5"/>
    <mergeCell ref="A1:L1"/>
    <mergeCell ref="A2:L2"/>
    <mergeCell ref="A3:L3"/>
    <mergeCell ref="A4:L4"/>
    <mergeCell ref="A5:A6"/>
  </mergeCells>
  <conditionalFormatting sqref="B9:C38 E9:F38 H9:I38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5</formula>
    </cfRule>
    <cfRule type="cellIs" priority="3" dxfId="2" operator="greaterThan" stopIfTrue="1">
      <formula>5</formula>
    </cfRule>
  </conditionalFormatting>
  <conditionalFormatting sqref="D9:D38">
    <cfRule type="cellIs" priority="4" dxfId="0" operator="between" stopIfTrue="1">
      <formula>1</formula>
      <formula>7</formula>
    </cfRule>
    <cfRule type="cellIs" priority="5" dxfId="1" operator="between" stopIfTrue="1">
      <formula>8</formula>
      <formula>10</formula>
    </cfRule>
    <cfRule type="cellIs" priority="6" dxfId="2" operator="greaterThan" stopIfTrue="1">
      <formula>10</formula>
    </cfRule>
  </conditionalFormatting>
  <conditionalFormatting sqref="G9:G38">
    <cfRule type="cellIs" priority="7" dxfId="0" operator="between" stopIfTrue="1">
      <formula>1</formula>
      <formula>2</formula>
    </cfRule>
    <cfRule type="cellIs" priority="8" dxfId="1" operator="between" stopIfTrue="1">
      <formula>3</formula>
      <formula>4</formula>
    </cfRule>
    <cfRule type="cellIs" priority="9" dxfId="2" operator="greaterThan" stopIfTrue="1">
      <formula>4</formula>
    </cfRule>
  </conditionalFormatting>
  <conditionalFormatting sqref="J9:J38">
    <cfRule type="cellIs" priority="10" dxfId="0" operator="between" stopIfTrue="1">
      <formula>1</formula>
      <formula>8</formula>
    </cfRule>
    <cfRule type="cellIs" priority="11" dxfId="1" operator="between" stopIfTrue="1">
      <formula>9</formula>
      <formula>12</formula>
    </cfRule>
    <cfRule type="cellIs" priority="12" dxfId="2" operator="greaterThan" stopIfTrue="1">
      <formula>12</formula>
    </cfRule>
  </conditionalFormatting>
  <conditionalFormatting sqref="K9:K38">
    <cfRule type="cellIs" priority="13" dxfId="0" operator="lessThan" stopIfTrue="1">
      <formula>44</formula>
    </cfRule>
    <cfRule type="cellIs" priority="14" dxfId="1" operator="between" stopIfTrue="1">
      <formula>44</formula>
      <formula>56</formula>
    </cfRule>
    <cfRule type="cellIs" priority="15" dxfId="2" operator="greaterThan" stopIfTrue="1">
      <formula>56</formula>
    </cfRule>
  </conditionalFormatting>
  <conditionalFormatting sqref="L9:L38">
    <cfRule type="cellIs" priority="16" dxfId="0" operator="lessThan" stopIfTrue="1">
      <formula>0.79</formula>
    </cfRule>
    <cfRule type="cellIs" priority="17" dxfId="1" operator="between" stopIfTrue="1">
      <formula>0.8</formula>
      <formula>1</formula>
    </cfRule>
    <cfRule type="cellIs" priority="18" dxfId="2" operator="greaterThan" stopIfTrue="1">
      <formula>1</formula>
    </cfRule>
  </conditionalFormatting>
  <printOptions/>
  <pageMargins left="0.5" right="0.5" top="0.75" bottom="0.75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workbookViewId="0" topLeftCell="A1">
      <selection activeCell="L35" sqref="L35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8.875" style="0" customWidth="1"/>
    <col min="4" max="4" width="12.125" style="0" customWidth="1"/>
    <col min="5" max="5" width="11.00390625" style="0" customWidth="1"/>
    <col min="7" max="7" width="8.375" style="0" customWidth="1"/>
    <col min="8" max="8" width="9.375" style="0" customWidth="1"/>
    <col min="9" max="9" width="6.625" style="0" customWidth="1"/>
    <col min="10" max="10" width="8.375" style="0" customWidth="1"/>
    <col min="11" max="16384" width="11.00390625" style="0" customWidth="1"/>
  </cols>
  <sheetData>
    <row r="1" ht="12.75">
      <c r="A1" t="s">
        <v>0</v>
      </c>
    </row>
    <row r="2" ht="12.75">
      <c r="A2" t="s">
        <v>51</v>
      </c>
    </row>
    <row r="3" ht="12.75">
      <c r="A3" t="s">
        <v>67</v>
      </c>
    </row>
    <row r="4" ht="12.75">
      <c r="A4" t="s">
        <v>68</v>
      </c>
    </row>
    <row r="5" spans="1:10" s="19" customFormat="1" ht="38.25">
      <c r="A5" s="21"/>
      <c r="B5" s="15" t="s">
        <v>52</v>
      </c>
      <c r="C5" s="15" t="s">
        <v>53</v>
      </c>
      <c r="D5" s="15" t="s">
        <v>54</v>
      </c>
      <c r="E5" s="15" t="s">
        <v>9</v>
      </c>
      <c r="F5" s="15" t="s">
        <v>55</v>
      </c>
      <c r="G5" s="15" t="s">
        <v>56</v>
      </c>
      <c r="H5" s="15" t="s">
        <v>57</v>
      </c>
      <c r="I5" s="15" t="s">
        <v>10</v>
      </c>
      <c r="J5" s="15" t="s">
        <v>11</v>
      </c>
    </row>
    <row r="6" spans="1:10" s="19" customFormat="1" ht="12.75">
      <c r="A6" s="17" t="s">
        <v>59</v>
      </c>
      <c r="B6" s="26">
        <v>5</v>
      </c>
      <c r="C6" s="26">
        <v>5</v>
      </c>
      <c r="D6" s="26">
        <v>5</v>
      </c>
      <c r="E6" s="26">
        <v>6</v>
      </c>
      <c r="F6" s="26">
        <v>3</v>
      </c>
      <c r="G6" s="26"/>
      <c r="H6" s="26">
        <v>4</v>
      </c>
      <c r="I6" s="43" t="s">
        <v>64</v>
      </c>
      <c r="J6" s="56">
        <v>0.8</v>
      </c>
    </row>
    <row r="7" spans="1:10" s="19" customFormat="1" ht="12.75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2.75">
      <c r="A8" s="7"/>
      <c r="B8" s="7"/>
      <c r="C8" s="7"/>
      <c r="D8" s="7"/>
      <c r="E8" s="7"/>
      <c r="F8" s="7"/>
      <c r="G8" s="7"/>
      <c r="H8" s="7"/>
      <c r="I8" s="7">
        <f>SUM(B8:H8)</f>
        <v>0</v>
      </c>
      <c r="J8" s="4">
        <f>I8/I6</f>
        <v>0</v>
      </c>
    </row>
    <row r="9" spans="1:10" ht="12.75">
      <c r="A9" s="7"/>
      <c r="B9" s="7"/>
      <c r="C9" s="7"/>
      <c r="D9" s="7"/>
      <c r="E9" s="7"/>
      <c r="F9" s="7"/>
      <c r="G9" s="7"/>
      <c r="H9" s="7"/>
      <c r="I9" s="7">
        <f aca="true" t="shared" si="0" ref="I9:I37">SUM(B9:H9)</f>
        <v>0</v>
      </c>
      <c r="J9" s="4">
        <f>I9/I6</f>
        <v>0</v>
      </c>
    </row>
    <row r="10" spans="1:10" ht="12.75">
      <c r="A10" s="7"/>
      <c r="B10" s="7"/>
      <c r="C10" s="7"/>
      <c r="D10" s="7"/>
      <c r="E10" s="7"/>
      <c r="F10" s="7"/>
      <c r="G10" s="7"/>
      <c r="H10" s="7"/>
      <c r="I10" s="7">
        <f t="shared" si="0"/>
        <v>0</v>
      </c>
      <c r="J10" s="4">
        <f>I11/I6</f>
        <v>0</v>
      </c>
    </row>
    <row r="11" spans="1:10" ht="12.75">
      <c r="A11" s="7"/>
      <c r="B11" s="7"/>
      <c r="C11" s="7"/>
      <c r="D11" s="7"/>
      <c r="E11" s="7"/>
      <c r="F11" s="7"/>
      <c r="G11" s="7"/>
      <c r="H11" s="7"/>
      <c r="I11" s="7">
        <f t="shared" si="0"/>
        <v>0</v>
      </c>
      <c r="J11" s="4">
        <f>I11/I6</f>
        <v>0</v>
      </c>
    </row>
    <row r="12" spans="1:10" ht="12.75">
      <c r="A12" s="7"/>
      <c r="B12" s="7"/>
      <c r="C12" s="7"/>
      <c r="D12" s="7"/>
      <c r="E12" s="7"/>
      <c r="F12" s="7"/>
      <c r="G12" s="7"/>
      <c r="H12" s="7"/>
      <c r="I12" s="7">
        <f t="shared" si="0"/>
        <v>0</v>
      </c>
      <c r="J12" s="4">
        <f>I12/I6</f>
        <v>0</v>
      </c>
    </row>
    <row r="13" spans="1:10" ht="12.75">
      <c r="A13" s="7"/>
      <c r="B13" s="7"/>
      <c r="C13" s="7"/>
      <c r="D13" s="7"/>
      <c r="E13" s="7"/>
      <c r="F13" s="7"/>
      <c r="G13" s="7"/>
      <c r="H13" s="7"/>
      <c r="I13" s="7">
        <f t="shared" si="0"/>
        <v>0</v>
      </c>
      <c r="J13" s="4">
        <f>I13/I6</f>
        <v>0</v>
      </c>
    </row>
    <row r="14" spans="1:10" ht="12.75">
      <c r="A14" s="7"/>
      <c r="B14" s="7"/>
      <c r="C14" s="7"/>
      <c r="D14" s="7"/>
      <c r="E14" s="7"/>
      <c r="F14" s="7"/>
      <c r="G14" s="7"/>
      <c r="H14" s="7"/>
      <c r="I14" s="7">
        <f t="shared" si="0"/>
        <v>0</v>
      </c>
      <c r="J14" s="4">
        <f>I14/I6</f>
        <v>0</v>
      </c>
    </row>
    <row r="15" spans="1:10" ht="12.75">
      <c r="A15" s="7"/>
      <c r="B15" s="7"/>
      <c r="C15" s="7"/>
      <c r="D15" s="7"/>
      <c r="E15" s="7"/>
      <c r="F15" s="7"/>
      <c r="G15" s="7"/>
      <c r="H15" s="7"/>
      <c r="I15" s="7">
        <f t="shared" si="0"/>
        <v>0</v>
      </c>
      <c r="J15" s="4">
        <f>I15/I6</f>
        <v>0</v>
      </c>
    </row>
    <row r="16" spans="1:10" ht="12.75">
      <c r="A16" s="7"/>
      <c r="B16" s="7"/>
      <c r="C16" s="7"/>
      <c r="D16" s="7"/>
      <c r="E16" s="7"/>
      <c r="F16" s="7"/>
      <c r="G16" s="7"/>
      <c r="H16" s="7"/>
      <c r="I16" s="7">
        <f t="shared" si="0"/>
        <v>0</v>
      </c>
      <c r="J16" s="4">
        <f>I16/I6</f>
        <v>0</v>
      </c>
    </row>
    <row r="17" spans="1:10" ht="12.75">
      <c r="A17" s="7"/>
      <c r="B17" s="7"/>
      <c r="C17" s="7"/>
      <c r="D17" s="7"/>
      <c r="E17" s="7"/>
      <c r="F17" s="7"/>
      <c r="G17" s="7"/>
      <c r="H17" s="7"/>
      <c r="I17" s="7">
        <f t="shared" si="0"/>
        <v>0</v>
      </c>
      <c r="J17" s="4">
        <f>I17/I6</f>
        <v>0</v>
      </c>
    </row>
    <row r="18" spans="1:10" ht="12.75">
      <c r="A18" s="7"/>
      <c r="B18" s="7"/>
      <c r="C18" s="7"/>
      <c r="D18" s="7"/>
      <c r="E18" s="7"/>
      <c r="F18" s="7"/>
      <c r="G18" s="7"/>
      <c r="H18" s="7"/>
      <c r="I18" s="7">
        <f t="shared" si="0"/>
        <v>0</v>
      </c>
      <c r="J18" s="4">
        <f>I18/I6</f>
        <v>0</v>
      </c>
    </row>
    <row r="19" spans="1:10" ht="12.75">
      <c r="A19" s="7"/>
      <c r="B19" s="7"/>
      <c r="C19" s="7"/>
      <c r="D19" s="7"/>
      <c r="E19" s="7"/>
      <c r="F19" s="7"/>
      <c r="G19" s="7"/>
      <c r="H19" s="7"/>
      <c r="I19" s="7">
        <f t="shared" si="0"/>
        <v>0</v>
      </c>
      <c r="J19" s="4">
        <f>I19/I6</f>
        <v>0</v>
      </c>
    </row>
    <row r="20" spans="1:10" ht="12.75">
      <c r="A20" s="7"/>
      <c r="B20" s="7"/>
      <c r="C20" s="7"/>
      <c r="D20" s="7"/>
      <c r="E20" s="7"/>
      <c r="F20" s="7"/>
      <c r="G20" s="7"/>
      <c r="H20" s="7"/>
      <c r="I20" s="7">
        <f t="shared" si="0"/>
        <v>0</v>
      </c>
      <c r="J20" s="4">
        <f>I20/I6</f>
        <v>0</v>
      </c>
    </row>
    <row r="21" spans="1:10" ht="12.75">
      <c r="A21" s="7"/>
      <c r="B21" s="7"/>
      <c r="C21" s="7"/>
      <c r="D21" s="7"/>
      <c r="E21" s="7"/>
      <c r="F21" s="7"/>
      <c r="G21" s="7"/>
      <c r="H21" s="7"/>
      <c r="I21" s="7">
        <f t="shared" si="0"/>
        <v>0</v>
      </c>
      <c r="J21" s="4">
        <f>I21/I6</f>
        <v>0</v>
      </c>
    </row>
    <row r="22" spans="1:10" ht="12.75">
      <c r="A22" s="7"/>
      <c r="B22" s="7"/>
      <c r="C22" s="7"/>
      <c r="D22" s="7"/>
      <c r="E22" s="7"/>
      <c r="F22" s="7"/>
      <c r="G22" s="7"/>
      <c r="H22" s="7"/>
      <c r="I22" s="7">
        <f t="shared" si="0"/>
        <v>0</v>
      </c>
      <c r="J22" s="4">
        <f>I22/I6</f>
        <v>0</v>
      </c>
    </row>
    <row r="23" spans="1:10" ht="12.75">
      <c r="A23" s="7"/>
      <c r="B23" s="7"/>
      <c r="C23" s="7"/>
      <c r="D23" s="7"/>
      <c r="E23" s="7"/>
      <c r="F23" s="7"/>
      <c r="G23" s="7"/>
      <c r="H23" s="7"/>
      <c r="I23" s="7">
        <f t="shared" si="0"/>
        <v>0</v>
      </c>
      <c r="J23" s="4">
        <f>I23/I6</f>
        <v>0</v>
      </c>
    </row>
    <row r="24" spans="1:10" ht="12.75">
      <c r="A24" s="7"/>
      <c r="B24" s="7"/>
      <c r="C24" s="7"/>
      <c r="D24" s="7"/>
      <c r="E24" s="7"/>
      <c r="F24" s="7"/>
      <c r="G24" s="7"/>
      <c r="H24" s="7"/>
      <c r="I24" s="7">
        <f t="shared" si="0"/>
        <v>0</v>
      </c>
      <c r="J24" s="4">
        <f>I24/I6</f>
        <v>0</v>
      </c>
    </row>
    <row r="25" spans="1:10" ht="12.75">
      <c r="A25" s="7"/>
      <c r="B25" s="7"/>
      <c r="C25" s="7"/>
      <c r="D25" s="7"/>
      <c r="E25" s="7"/>
      <c r="F25" s="7"/>
      <c r="G25" s="7"/>
      <c r="H25" s="7"/>
      <c r="I25" s="7">
        <f t="shared" si="0"/>
        <v>0</v>
      </c>
      <c r="J25" s="4">
        <f>I25/I6</f>
        <v>0</v>
      </c>
    </row>
    <row r="26" spans="1:10" ht="12.75">
      <c r="A26" s="7"/>
      <c r="B26" s="7"/>
      <c r="C26" s="7"/>
      <c r="D26" s="7"/>
      <c r="E26" s="7"/>
      <c r="F26" s="7"/>
      <c r="G26" s="7"/>
      <c r="H26" s="7"/>
      <c r="I26" s="7">
        <f t="shared" si="0"/>
        <v>0</v>
      </c>
      <c r="J26" s="4">
        <f>I26/I6</f>
        <v>0</v>
      </c>
    </row>
    <row r="27" spans="1:10" ht="12.75">
      <c r="A27" s="7"/>
      <c r="B27" s="7"/>
      <c r="C27" s="7"/>
      <c r="D27" s="7"/>
      <c r="E27" s="7"/>
      <c r="F27" s="7"/>
      <c r="G27" s="7"/>
      <c r="H27" s="7"/>
      <c r="I27" s="7">
        <f t="shared" si="0"/>
        <v>0</v>
      </c>
      <c r="J27" s="4">
        <f>I27/I6</f>
        <v>0</v>
      </c>
    </row>
    <row r="28" spans="1:10" ht="12.75">
      <c r="A28" s="7"/>
      <c r="B28" s="7"/>
      <c r="C28" s="7"/>
      <c r="D28" s="7"/>
      <c r="E28" s="7"/>
      <c r="F28" s="7"/>
      <c r="G28" s="7"/>
      <c r="H28" s="7"/>
      <c r="I28" s="7">
        <f t="shared" si="0"/>
        <v>0</v>
      </c>
      <c r="J28" s="4">
        <f>I28/I6</f>
        <v>0</v>
      </c>
    </row>
    <row r="29" spans="1:10" ht="12.75">
      <c r="A29" s="7"/>
      <c r="B29" s="7"/>
      <c r="C29" s="7"/>
      <c r="D29" s="7"/>
      <c r="E29" s="7"/>
      <c r="F29" s="7"/>
      <c r="G29" s="7"/>
      <c r="H29" s="7"/>
      <c r="I29" s="7">
        <f t="shared" si="0"/>
        <v>0</v>
      </c>
      <c r="J29" s="4">
        <f>I29/I6</f>
        <v>0</v>
      </c>
    </row>
    <row r="30" spans="1:10" ht="12.75">
      <c r="A30" s="7"/>
      <c r="B30" s="7"/>
      <c r="C30" s="7"/>
      <c r="D30" s="7"/>
      <c r="E30" s="7"/>
      <c r="F30" s="7"/>
      <c r="G30" s="7"/>
      <c r="H30" s="7"/>
      <c r="I30" s="7">
        <f t="shared" si="0"/>
        <v>0</v>
      </c>
      <c r="J30" s="4">
        <f>I30/I6</f>
        <v>0</v>
      </c>
    </row>
    <row r="31" spans="1:10" ht="12.75">
      <c r="A31" s="7"/>
      <c r="B31" s="7"/>
      <c r="C31" s="7"/>
      <c r="D31" s="7"/>
      <c r="E31" s="7"/>
      <c r="F31" s="7"/>
      <c r="G31" s="7"/>
      <c r="H31" s="7"/>
      <c r="I31" s="7">
        <f t="shared" si="0"/>
        <v>0</v>
      </c>
      <c r="J31" s="4">
        <f>I31/I6</f>
        <v>0</v>
      </c>
    </row>
    <row r="32" spans="1:10" ht="12.75">
      <c r="A32" s="7"/>
      <c r="B32" s="7"/>
      <c r="C32" s="7"/>
      <c r="D32" s="7"/>
      <c r="E32" s="7"/>
      <c r="F32" s="7"/>
      <c r="G32" s="7"/>
      <c r="H32" s="7"/>
      <c r="I32" s="7">
        <f t="shared" si="0"/>
        <v>0</v>
      </c>
      <c r="J32" s="4">
        <f>I32/I6</f>
        <v>0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>
        <f t="shared" si="0"/>
        <v>0</v>
      </c>
      <c r="J33" s="4">
        <f>I33/I6</f>
        <v>0</v>
      </c>
    </row>
    <row r="34" spans="1:10" ht="12.75">
      <c r="A34" s="7"/>
      <c r="B34" s="7"/>
      <c r="C34" s="7"/>
      <c r="D34" s="7"/>
      <c r="E34" s="7"/>
      <c r="F34" s="7"/>
      <c r="G34" s="7"/>
      <c r="H34" s="7"/>
      <c r="I34" s="7">
        <f t="shared" si="0"/>
        <v>0</v>
      </c>
      <c r="J34" s="4">
        <f>I34/I6</f>
        <v>0</v>
      </c>
    </row>
    <row r="35" spans="1:10" ht="12.75">
      <c r="A35" s="7"/>
      <c r="B35" s="7"/>
      <c r="C35" s="7"/>
      <c r="D35" s="7"/>
      <c r="E35" s="7"/>
      <c r="F35" s="7"/>
      <c r="G35" s="7"/>
      <c r="H35" s="7"/>
      <c r="I35" s="7">
        <f t="shared" si="0"/>
        <v>0</v>
      </c>
      <c r="J35" s="4">
        <f>I35/I6</f>
        <v>0</v>
      </c>
    </row>
    <row r="36" spans="1:10" ht="12.75">
      <c r="A36" s="7"/>
      <c r="B36" s="7"/>
      <c r="C36" s="7"/>
      <c r="D36" s="7"/>
      <c r="E36" s="7"/>
      <c r="F36" s="7"/>
      <c r="G36" s="7"/>
      <c r="H36" s="7"/>
      <c r="I36" s="7">
        <f t="shared" si="0"/>
        <v>0</v>
      </c>
      <c r="J36" s="4">
        <f>I36/I6</f>
        <v>0</v>
      </c>
    </row>
    <row r="37" spans="1:10" ht="12.75">
      <c r="A37" s="7"/>
      <c r="B37" s="7"/>
      <c r="C37" s="7"/>
      <c r="D37" s="7"/>
      <c r="E37" s="7"/>
      <c r="F37" s="7"/>
      <c r="G37" s="7"/>
      <c r="H37" s="7"/>
      <c r="I37" s="7">
        <f t="shared" si="0"/>
        <v>0</v>
      </c>
      <c r="J37" s="4">
        <f>I37/I6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9" sqref="L39"/>
    </sheetView>
  </sheetViews>
  <sheetFormatPr defaultColWidth="9.00390625" defaultRowHeight="12.75"/>
  <cols>
    <col min="1" max="1" width="11.00390625" style="0" customWidth="1"/>
    <col min="2" max="2" width="7.875" style="0" customWidth="1"/>
    <col min="3" max="3" width="14.00390625" style="0" customWidth="1"/>
    <col min="4" max="4" width="9.25390625" style="0" customWidth="1"/>
    <col min="5" max="5" width="9.875" style="0" customWidth="1"/>
    <col min="6" max="6" width="11.00390625" style="0" customWidth="1"/>
    <col min="7" max="7" width="7.75390625" style="0" customWidth="1"/>
    <col min="8" max="8" width="7.125" style="0" customWidth="1"/>
    <col min="9" max="9" width="9.125" style="0" customWidth="1"/>
    <col min="10" max="10" width="8.875" style="0" customWidth="1"/>
    <col min="11" max="11" width="8.25390625" style="0" customWidth="1"/>
    <col min="12" max="12" width="8.625" style="0" customWidth="1"/>
    <col min="13" max="16384" width="11.00390625" style="0" customWidth="1"/>
  </cols>
  <sheetData>
    <row r="1" ht="12.75">
      <c r="A1" t="s">
        <v>0</v>
      </c>
    </row>
    <row r="2" ht="12.75">
      <c r="A2" t="s">
        <v>58</v>
      </c>
    </row>
    <row r="4" spans="1:12" s="1" customFormat="1" ht="38.25">
      <c r="A4" s="11"/>
      <c r="B4" s="11"/>
      <c r="C4" s="3" t="s">
        <v>52</v>
      </c>
      <c r="D4" s="3" t="s">
        <v>60</v>
      </c>
      <c r="E4" s="3" t="s">
        <v>54</v>
      </c>
      <c r="F4" s="3" t="s">
        <v>9</v>
      </c>
      <c r="G4" s="3" t="s">
        <v>55</v>
      </c>
      <c r="H4" s="3" t="s">
        <v>56</v>
      </c>
      <c r="I4" s="3" t="s">
        <v>57</v>
      </c>
      <c r="J4" s="3" t="s">
        <v>20</v>
      </c>
      <c r="K4" s="3" t="s">
        <v>10</v>
      </c>
      <c r="L4" s="3" t="s">
        <v>11</v>
      </c>
    </row>
    <row r="5" spans="1:12" ht="12.75">
      <c r="A5" s="41" t="s">
        <v>59</v>
      </c>
      <c r="B5" s="41"/>
      <c r="C5" s="7">
        <v>5</v>
      </c>
      <c r="D5" s="7">
        <v>5</v>
      </c>
      <c r="E5" s="7">
        <v>5</v>
      </c>
      <c r="F5" s="7">
        <v>5</v>
      </c>
      <c r="G5" s="7">
        <v>4</v>
      </c>
      <c r="H5" s="7"/>
      <c r="I5" s="7">
        <v>6</v>
      </c>
      <c r="J5" s="7"/>
      <c r="K5" s="7">
        <f>SUM(C5:J5)</f>
        <v>30</v>
      </c>
      <c r="L5" s="10">
        <v>0.8</v>
      </c>
    </row>
    <row r="6" spans="1:12" ht="12.75">
      <c r="A6" s="12" t="s">
        <v>12</v>
      </c>
      <c r="B6" s="12" t="s">
        <v>13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>
        <f>SUM(C7:J7)</f>
        <v>0</v>
      </c>
      <c r="L7" s="5">
        <f>K7/K5</f>
        <v>0</v>
      </c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>
        <f aca="true" t="shared" si="0" ref="K8:K38">SUM(C8:J8)</f>
        <v>0</v>
      </c>
      <c r="L8" s="5">
        <f>K8/K5</f>
        <v>0</v>
      </c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5">
        <f>K9/K5</f>
        <v>0</v>
      </c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5">
        <f>K10/K5</f>
        <v>0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>
        <f>K11/K5</f>
        <v>0</v>
      </c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>K12/K5</f>
        <v>0</v>
      </c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>K13/K5</f>
        <v>0</v>
      </c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>K14/K5</f>
        <v>0</v>
      </c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>K15/K5</f>
        <v>0</v>
      </c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>K16/K5</f>
        <v>0</v>
      </c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>K17/K5</f>
        <v>0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>K18/K5</f>
        <v>0</v>
      </c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  <c r="L19" s="5">
        <f>K19/K5</f>
        <v>0</v>
      </c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>K20/K5</f>
        <v>0</v>
      </c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>
        <f>K21/K5</f>
        <v>0</v>
      </c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5">
        <f>K22/K5</f>
        <v>0</v>
      </c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>K23/K5</f>
        <v>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5">
        <f>K24/K5</f>
        <v>0</v>
      </c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  <c r="L25" s="5">
        <f>K25/K5</f>
        <v>0</v>
      </c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  <c r="L26" s="5">
        <f>K26/K5</f>
        <v>0</v>
      </c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  <c r="L27" s="5">
        <f>K27/K5</f>
        <v>0</v>
      </c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  <c r="L28" s="5">
        <f>K28/K5</f>
        <v>0</v>
      </c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>K29/K5</f>
        <v>0</v>
      </c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>K30/K5</f>
        <v>0</v>
      </c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>K31/K5</f>
        <v>0</v>
      </c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  <c r="L32" s="5">
        <f>K32/K5</f>
        <v>0</v>
      </c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>K33/K5</f>
        <v>0</v>
      </c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>K34/K5</f>
        <v>0</v>
      </c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>K35/K5</f>
        <v>0</v>
      </c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>K36/K5</f>
        <v>0</v>
      </c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>
        <f t="shared" si="0"/>
        <v>0</v>
      </c>
      <c r="L37" s="5">
        <f>K37/K5</f>
        <v>0</v>
      </c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>
        <f t="shared" si="0"/>
        <v>0</v>
      </c>
      <c r="L38" s="5">
        <f>K38/K5</f>
        <v>0</v>
      </c>
    </row>
  </sheetData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M2" sqref="M2"/>
    </sheetView>
  </sheetViews>
  <sheetFormatPr defaultColWidth="9.00390625" defaultRowHeight="12.75"/>
  <cols>
    <col min="1" max="1" width="11.00390625" style="0" customWidth="1"/>
    <col min="2" max="2" width="8.625" style="0" customWidth="1"/>
    <col min="3" max="3" width="13.625" style="0" customWidth="1"/>
    <col min="4" max="4" width="7.875" style="0" customWidth="1"/>
    <col min="5" max="5" width="9.875" style="0" customWidth="1"/>
    <col min="6" max="6" width="11.00390625" style="0" customWidth="1"/>
    <col min="7" max="7" width="7.125" style="0" customWidth="1"/>
    <col min="8" max="8" width="6.875" style="0" customWidth="1"/>
    <col min="9" max="9" width="8.875" style="0" customWidth="1"/>
    <col min="10" max="10" width="7.25390625" style="0" customWidth="1"/>
    <col min="11" max="11" width="5.75390625" style="0" customWidth="1"/>
    <col min="12" max="12" width="8.875" style="2" customWidth="1"/>
    <col min="13" max="16384" width="11.00390625" style="0" customWidth="1"/>
  </cols>
  <sheetData>
    <row r="1" ht="12.75">
      <c r="A1" t="s">
        <v>0</v>
      </c>
    </row>
    <row r="2" ht="12.75">
      <c r="A2" t="s">
        <v>61</v>
      </c>
    </row>
    <row r="4" spans="1:12" s="1" customFormat="1" ht="38.25">
      <c r="A4" s="3"/>
      <c r="B4" s="3"/>
      <c r="C4" s="3" t="s">
        <v>52</v>
      </c>
      <c r="D4" s="3" t="s">
        <v>60</v>
      </c>
      <c r="E4" s="3" t="s">
        <v>54</v>
      </c>
      <c r="F4" s="3" t="s">
        <v>9</v>
      </c>
      <c r="G4" s="3" t="s">
        <v>55</v>
      </c>
      <c r="H4" s="3" t="s">
        <v>56</v>
      </c>
      <c r="I4" s="3" t="s">
        <v>57</v>
      </c>
      <c r="J4" s="3" t="s">
        <v>20</v>
      </c>
      <c r="K4" s="3" t="s">
        <v>10</v>
      </c>
      <c r="L4" s="13" t="s">
        <v>11</v>
      </c>
    </row>
    <row r="5" spans="1:12" ht="12.75">
      <c r="A5" s="39" t="s">
        <v>59</v>
      </c>
      <c r="B5" s="40"/>
      <c r="C5" s="7">
        <v>5</v>
      </c>
      <c r="D5" s="7">
        <v>5</v>
      </c>
      <c r="E5" s="7">
        <v>5</v>
      </c>
      <c r="F5" s="7">
        <v>5</v>
      </c>
      <c r="G5" s="7">
        <v>5</v>
      </c>
      <c r="H5" s="7"/>
      <c r="I5" s="7">
        <v>4</v>
      </c>
      <c r="J5" s="7"/>
      <c r="K5" s="7">
        <f>SUM(C5:J5)</f>
        <v>29</v>
      </c>
      <c r="L5" s="6">
        <v>0.8</v>
      </c>
    </row>
    <row r="6" spans="1:12" ht="12.75">
      <c r="A6" s="8" t="s">
        <v>62</v>
      </c>
      <c r="B6" s="8" t="s">
        <v>13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>
        <f>SUM(C7:J7)</f>
        <v>0</v>
      </c>
      <c r="L7" s="6">
        <f>K7/K5</f>
        <v>0</v>
      </c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>
        <f aca="true" t="shared" si="0" ref="K8:K38">SUM(C8:J8)</f>
        <v>0</v>
      </c>
      <c r="L8" s="6">
        <f>K8/K5</f>
        <v>0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>
        <f t="shared" si="0"/>
        <v>0</v>
      </c>
      <c r="L9" s="6">
        <f>K9/K5</f>
        <v>0</v>
      </c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>
        <f t="shared" si="0"/>
        <v>0</v>
      </c>
      <c r="L10" s="6">
        <f>K10/K5</f>
        <v>0</v>
      </c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6">
        <f>K11/K5</f>
        <v>0</v>
      </c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>
        <f t="shared" si="0"/>
        <v>0</v>
      </c>
      <c r="L12" s="6">
        <f>K12/K5</f>
        <v>0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>
        <f t="shared" si="0"/>
        <v>0</v>
      </c>
      <c r="L13" s="6">
        <f>K13/K5</f>
        <v>0</v>
      </c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>
        <f t="shared" si="0"/>
        <v>0</v>
      </c>
      <c r="L14" s="6">
        <f>K14/K5</f>
        <v>0</v>
      </c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6">
        <f>K15/K5</f>
        <v>0</v>
      </c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>
        <f t="shared" si="0"/>
        <v>0</v>
      </c>
      <c r="L16" s="6">
        <f>K16/K5</f>
        <v>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>
        <f t="shared" si="0"/>
        <v>0</v>
      </c>
      <c r="L17" s="6">
        <f>K17/K5</f>
        <v>0</v>
      </c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>
        <f t="shared" si="0"/>
        <v>0</v>
      </c>
      <c r="L18" s="6">
        <f>K18/K5</f>
        <v>0</v>
      </c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>
        <f t="shared" si="0"/>
        <v>0</v>
      </c>
      <c r="L19" s="6">
        <f>K19/K5</f>
        <v>0</v>
      </c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>
        <f t="shared" si="0"/>
        <v>0</v>
      </c>
      <c r="L20" s="6">
        <f>K20/K5</f>
        <v>0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>
        <f t="shared" si="0"/>
        <v>0</v>
      </c>
      <c r="L21" s="6">
        <f>K21/K5</f>
        <v>0</v>
      </c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>
        <f t="shared" si="0"/>
        <v>0</v>
      </c>
      <c r="L22" s="6">
        <f>K22/K5</f>
        <v>0</v>
      </c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>
        <f t="shared" si="0"/>
        <v>0</v>
      </c>
      <c r="L23" s="6">
        <f>K23/K5</f>
        <v>0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>
        <f t="shared" si="0"/>
        <v>0</v>
      </c>
      <c r="L24" s="6">
        <f>K24/K5</f>
        <v>0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>
        <f t="shared" si="0"/>
        <v>0</v>
      </c>
      <c r="L25" s="6">
        <f>K25/K5</f>
        <v>0</v>
      </c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>
        <f t="shared" si="0"/>
        <v>0</v>
      </c>
      <c r="L26" s="6">
        <f>K26/K5</f>
        <v>0</v>
      </c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>
        <f t="shared" si="0"/>
        <v>0</v>
      </c>
      <c r="L27" s="6">
        <f>K27/K5</f>
        <v>0</v>
      </c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>
        <f t="shared" si="0"/>
        <v>0</v>
      </c>
      <c r="L28" s="6">
        <f>K28/K5</f>
        <v>0</v>
      </c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>
        <f t="shared" si="0"/>
        <v>0</v>
      </c>
      <c r="L29" s="6">
        <f>K29/K5</f>
        <v>0</v>
      </c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>
        <f t="shared" si="0"/>
        <v>0</v>
      </c>
      <c r="L30" s="6">
        <f>K30/K5</f>
        <v>0</v>
      </c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>
        <f t="shared" si="0"/>
        <v>0</v>
      </c>
      <c r="L31" s="6">
        <f>K31/K5</f>
        <v>0</v>
      </c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>
        <f t="shared" si="0"/>
        <v>0</v>
      </c>
      <c r="L32" s="6">
        <f>K32/K5</f>
        <v>0</v>
      </c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>
        <f t="shared" si="0"/>
        <v>0</v>
      </c>
      <c r="L33" s="6">
        <f>K33/K5</f>
        <v>0</v>
      </c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>
        <f t="shared" si="0"/>
        <v>0</v>
      </c>
      <c r="L34" s="6">
        <f>K34/K5</f>
        <v>0</v>
      </c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>
        <f t="shared" si="0"/>
        <v>0</v>
      </c>
      <c r="L35" s="6">
        <f>K35/K5</f>
        <v>0</v>
      </c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>
        <f t="shared" si="0"/>
        <v>0</v>
      </c>
      <c r="L36" s="6">
        <f>K36/K5</f>
        <v>0</v>
      </c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>
        <f t="shared" si="0"/>
        <v>0</v>
      </c>
      <c r="L37" s="6">
        <f>K37/K5</f>
        <v>0</v>
      </c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>
        <f t="shared" si="0"/>
        <v>0</v>
      </c>
      <c r="L38" s="6">
        <f>K38/K5</f>
        <v>0</v>
      </c>
    </row>
  </sheetData>
  <mergeCells count="1"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cp:lastPrinted>2007-01-26T23:01:18Z</cp:lastPrinted>
  <dcterms:created xsi:type="dcterms:W3CDTF">2006-12-08T23:56:57Z</dcterms:created>
  <dcterms:modified xsi:type="dcterms:W3CDTF">2007-01-26T23:23:29Z</dcterms:modified>
  <cp:category/>
  <cp:version/>
  <cp:contentType/>
  <cp:contentStatus/>
</cp:coreProperties>
</file>